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630" windowWidth="19440" windowHeight="7230"/>
  </bookViews>
  <sheets>
    <sheet name="ком-кое регистр" sheetId="2" r:id="rId1"/>
    <sheet name="ком-кое тепловентилятор" sheetId="1" r:id="rId2"/>
  </sheets>
  <definedNames>
    <definedName name="_xlnm.Print_Area" localSheetId="0">'ком-кое регистр'!$A$1:$I$55</definedName>
    <definedName name="_xlnm.Print_Area" localSheetId="1">'ком-кое тепловентилятор'!$A$1:$I$51</definedName>
  </definedNames>
  <calcPr calcId="145621"/>
</workbook>
</file>

<file path=xl/calcChain.xml><?xml version="1.0" encoding="utf-8"?>
<calcChain xmlns="http://schemas.openxmlformats.org/spreadsheetml/2006/main">
  <c r="G19" i="1" l="1"/>
  <c r="G21" i="1"/>
  <c r="G22" i="1"/>
  <c r="G12" i="1"/>
  <c r="G32" i="2"/>
  <c r="G35" i="2"/>
  <c r="G36" i="2"/>
  <c r="G39" i="2"/>
  <c r="G40" i="2"/>
  <c r="G11" i="2"/>
  <c r="G10" i="2"/>
  <c r="G34" i="1"/>
  <c r="G41" i="2"/>
  <c r="G37" i="2"/>
  <c r="G30" i="2"/>
  <c r="G29" i="2"/>
  <c r="G12" i="2"/>
  <c r="G13" i="2"/>
  <c r="G14" i="2"/>
  <c r="G15" i="2"/>
  <c r="G38" i="2"/>
  <c r="G34" i="2"/>
  <c r="G33" i="2"/>
  <c r="G31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9" i="2"/>
  <c r="G36" i="1"/>
  <c r="G35" i="1"/>
  <c r="G33" i="1"/>
  <c r="G32" i="1"/>
  <c r="G31" i="1"/>
  <c r="G30" i="1"/>
  <c r="G29" i="1"/>
  <c r="G10" i="1"/>
  <c r="G11" i="1"/>
  <c r="G15" i="1"/>
  <c r="G16" i="1"/>
  <c r="G17" i="1"/>
  <c r="G18" i="1"/>
  <c r="G20" i="1"/>
  <c r="G23" i="1"/>
  <c r="G24" i="1"/>
  <c r="G25" i="1"/>
  <c r="G26" i="1"/>
  <c r="G27" i="1"/>
  <c r="G28" i="1"/>
  <c r="F42" i="2" l="1"/>
  <c r="G42" i="1"/>
  <c r="G42" i="2"/>
  <c r="G43" i="2" s="1"/>
  <c r="G13" i="1"/>
  <c r="G14" i="1"/>
  <c r="G44" i="2" l="1"/>
  <c r="G48" i="2" s="1"/>
  <c r="G37" i="1"/>
  <c r="G38" i="1" s="1"/>
  <c r="G39" i="1" l="1"/>
  <c r="G44" i="1" s="1"/>
</calcChain>
</file>

<file path=xl/sharedStrings.xml><?xml version="1.0" encoding="utf-8"?>
<sst xmlns="http://schemas.openxmlformats.org/spreadsheetml/2006/main" count="177" uniqueCount="65">
  <si>
    <r>
      <rPr>
        <sz val="11"/>
        <rFont val="Times New Roman"/>
      </rPr>
      <t>1</t>
    </r>
  </si>
  <si>
    <r>
      <rPr>
        <sz val="11"/>
        <rFont val="Times New Roman"/>
      </rPr>
      <t>2</t>
    </r>
  </si>
  <si>
    <r>
      <rPr>
        <sz val="11"/>
        <rFont val="Times New Roman"/>
      </rPr>
      <t>3</t>
    </r>
  </si>
  <si>
    <r>
      <rPr>
        <sz val="11"/>
        <rFont val="Times New Roman"/>
      </rPr>
      <t>6</t>
    </r>
  </si>
  <si>
    <r>
      <rPr>
        <sz val="11"/>
        <rFont val="Times New Roman"/>
      </rPr>
      <t>7</t>
    </r>
  </si>
  <si>
    <t>№ п/п</t>
  </si>
  <si>
    <r>
      <rPr>
        <b/>
        <sz val="13"/>
        <rFont val="Times New Roman"/>
        <family val="1"/>
        <charset val="204"/>
      </rPr>
      <t>Найменування та технічна характеристика</t>
    </r>
  </si>
  <si>
    <r>
      <rPr>
        <b/>
        <sz val="11"/>
        <rFont val="Times New Roman"/>
        <family val="1"/>
        <charset val="204"/>
      </rPr>
      <t>Тип. Марка. Позначення документа. Опитувального листа.</t>
    </r>
  </si>
  <si>
    <r>
      <rPr>
        <b/>
        <sz val="11"/>
        <rFont val="Times New Roman"/>
        <family val="1"/>
        <charset val="204"/>
      </rPr>
      <t>Од. вим.</t>
    </r>
  </si>
  <si>
    <r>
      <rPr>
        <b/>
        <sz val="11"/>
        <rFont val="Times New Roman"/>
        <family val="1"/>
        <charset val="204"/>
      </rPr>
      <t>Кіл-ть</t>
    </r>
  </si>
  <si>
    <t>Ціна з НДС</t>
  </si>
  <si>
    <t>Сумма з НДС</t>
  </si>
  <si>
    <t>Транспортні витрати</t>
  </si>
  <si>
    <t>Всього по об'єкту по матеріали</t>
  </si>
  <si>
    <t xml:space="preserve">Всьго по об'єкту </t>
  </si>
  <si>
    <t xml:space="preserve">Комерційна пропозиція по об'єкту будівництво ИТП "Закревського 22" </t>
  </si>
  <si>
    <t>п.м</t>
  </si>
  <si>
    <t>Монтажні роботи по пожежному водопроводу</t>
  </si>
  <si>
    <t>ком-кт</t>
  </si>
  <si>
    <t>шт.</t>
  </si>
  <si>
    <t>Всего по разделу</t>
  </si>
  <si>
    <t>Не враховані фасоні частини (відвід, перехід, різьба, муфта и т.д.)</t>
  </si>
  <si>
    <t>Розхідний матеріал (уголок, крепеж, хомут и т.д.)</t>
  </si>
  <si>
    <t>Опалення зони СТО</t>
  </si>
  <si>
    <t>Водяні тепловентилятори Volcano VR1</t>
  </si>
  <si>
    <t>Кран шаровий муфтовий з американкою Ду20мм</t>
  </si>
  <si>
    <t xml:space="preserve"> Обладнання та матеріали</t>
  </si>
  <si>
    <t>ГОСТ 10704-75</t>
  </si>
  <si>
    <t>шт</t>
  </si>
  <si>
    <t>компл</t>
  </si>
  <si>
    <t>Ду=57мм електрозварна</t>
  </si>
  <si>
    <t>Ду=40мм електрозварна</t>
  </si>
  <si>
    <t>Ду=32мм електрозварна</t>
  </si>
  <si>
    <t>Ду=25мм електрозварна</t>
  </si>
  <si>
    <t>Ду=20мм електрозварна</t>
  </si>
  <si>
    <t>Відвід Ду57мм</t>
  </si>
  <si>
    <t>Ізоляція труб Ду57</t>
  </si>
  <si>
    <t>Ізоляція труб Ду40</t>
  </si>
  <si>
    <t>Ізоляція труб Ду32</t>
  </si>
  <si>
    <t>Ізоляція труб Ду25</t>
  </si>
  <si>
    <t>Ізоляція труб Ду20</t>
  </si>
  <si>
    <t>Трійник Ду57мм</t>
  </si>
  <si>
    <t>Трйник Ду57*20*57мм</t>
  </si>
  <si>
    <t>Трйник Ду40*20*40мм</t>
  </si>
  <si>
    <t>Трйник Ду32*20*32мм</t>
  </si>
  <si>
    <t>Відвід Ду25мм</t>
  </si>
  <si>
    <t>Перехід Ду57*40мм</t>
  </si>
  <si>
    <t>Перехід Ду40*32мм</t>
  </si>
  <si>
    <t>Перехід Ду32*25мм</t>
  </si>
  <si>
    <t>Перехід Ду25*20мм</t>
  </si>
  <si>
    <t>Різьба Ду20мм</t>
  </si>
  <si>
    <t>Автоматичний спускник повітря Ду15</t>
  </si>
  <si>
    <t>Трійник Ду20*15*20мм лат</t>
  </si>
  <si>
    <t>Муфта Ду15мм</t>
  </si>
  <si>
    <t>Регістр сталевий 5-ти рядний L=2000мм Ду108*3</t>
  </si>
  <si>
    <t>Кран Маевського Ду15</t>
  </si>
  <si>
    <t>Ніжки для опалювальних приладів</t>
  </si>
  <si>
    <t>Трйник Ду25*20*25мм</t>
  </si>
  <si>
    <t>Трйник Ду20*20*20мм</t>
  </si>
  <si>
    <t>Відвід Ду40мм</t>
  </si>
  <si>
    <t>Відвід Ду32мм</t>
  </si>
  <si>
    <t>Відвід Ду20мм</t>
  </si>
  <si>
    <t>Муфта Ду20мм</t>
  </si>
  <si>
    <t>Пуско-наладка обладнання</t>
  </si>
  <si>
    <t>Не враховані фасоні частини (відвід, перехід, різьба, муфта, кабель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</si>
</sst>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"/>
    </font>
    <font>
      <sz val="11"/>
      <name val="Times New Roman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>
      <alignment horizontal="left"/>
    </xf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6" fillId="0" borderId="3" xfId="0" applyFont="1" applyBorder="1"/>
    <xf numFmtId="4" fontId="6" fillId="0" borderId="4" xfId="0" applyNumberFormat="1" applyFont="1" applyBorder="1"/>
    <xf numFmtId="49" fontId="0" fillId="0" borderId="0" xfId="0" applyNumberForma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43" fontId="9" fillId="0" borderId="0" xfId="0" applyNumberFormat="1" applyFont="1"/>
    <xf numFmtId="43" fontId="9" fillId="0" borderId="0" xfId="0" applyNumberFormat="1" applyFont="1" applyAlignment="1">
      <alignment wrapText="1"/>
    </xf>
    <xf numFmtId="0" fontId="7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4" fontId="11" fillId="0" borderId="4" xfId="0" applyNumberFormat="1" applyFont="1" applyBorder="1"/>
    <xf numFmtId="0" fontId="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4" fontId="0" fillId="0" borderId="3" xfId="0" applyNumberForma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vertical="center"/>
    </xf>
    <xf numFmtId="4" fontId="15" fillId="0" borderId="4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horizontal="left" vertical="top" indent="1"/>
    </xf>
    <xf numFmtId="0" fontId="0" fillId="0" borderId="12" xfId="0" applyBorder="1" applyAlignment="1">
      <alignment horizontal="left" vertical="top"/>
    </xf>
    <xf numFmtId="0" fontId="0" fillId="0" borderId="12" xfId="0" applyBorder="1"/>
    <xf numFmtId="0" fontId="0" fillId="0" borderId="13" xfId="0" applyBorder="1"/>
    <xf numFmtId="0" fontId="13" fillId="0" borderId="1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0" fillId="0" borderId="16" xfId="0" applyNumberFormat="1" applyBorder="1" applyAlignment="1">
      <alignment horizontal="right" vertical="center"/>
    </xf>
    <xf numFmtId="49" fontId="8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topLeftCell="A25" zoomScale="85" zoomScaleNormal="85" zoomScaleSheetLayoutView="85" workbookViewId="0">
      <selection activeCell="E53" sqref="E53"/>
    </sheetView>
  </sheetViews>
  <sheetFormatPr defaultRowHeight="12.75" x14ac:dyDescent="0.2"/>
  <cols>
    <col min="1" max="1" width="4.140625" style="2" customWidth="1"/>
    <col min="2" max="2" width="71.28515625" style="3" customWidth="1"/>
    <col min="3" max="3" width="26.7109375" style="1" customWidth="1"/>
    <col min="4" max="4" width="9.42578125" customWidth="1"/>
    <col min="5" max="5" width="7.28515625" customWidth="1"/>
    <col min="7" max="7" width="15.42578125" bestFit="1" customWidth="1"/>
  </cols>
  <sheetData>
    <row r="1" spans="1:7" x14ac:dyDescent="0.2">
      <c r="A1"/>
      <c r="B1" s="24"/>
      <c r="C1"/>
    </row>
    <row r="2" spans="1:7" x14ac:dyDescent="0.2">
      <c r="A2"/>
      <c r="B2" s="25"/>
      <c r="C2"/>
      <c r="F2" s="25"/>
    </row>
    <row r="3" spans="1:7" ht="15" customHeight="1" x14ac:dyDescent="0.25">
      <c r="A3" s="66" t="s">
        <v>15</v>
      </c>
      <c r="B3" s="66"/>
      <c r="C3" s="66"/>
      <c r="D3" s="66"/>
      <c r="E3" s="66"/>
      <c r="F3" s="66"/>
      <c r="G3" s="66"/>
    </row>
    <row r="4" spans="1:7" ht="15" customHeight="1" x14ac:dyDescent="0.25">
      <c r="A4" s="66" t="s">
        <v>23</v>
      </c>
      <c r="B4" s="66"/>
      <c r="C4" s="66"/>
      <c r="D4" s="66"/>
      <c r="E4" s="66"/>
      <c r="F4" s="66"/>
      <c r="G4" s="66"/>
    </row>
    <row r="5" spans="1:7" ht="13.5" thickBot="1" x14ac:dyDescent="0.25"/>
    <row r="6" spans="1:7" ht="43.5" thickBot="1" x14ac:dyDescent="0.25">
      <c r="A6" s="12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4" t="s">
        <v>11</v>
      </c>
    </row>
    <row r="7" spans="1:7" ht="15.75" thickBot="1" x14ac:dyDescent="0.25">
      <c r="A7" s="8" t="s">
        <v>0</v>
      </c>
      <c r="B7" s="10" t="s">
        <v>1</v>
      </c>
      <c r="C7" s="9" t="s">
        <v>2</v>
      </c>
      <c r="D7" s="9" t="s">
        <v>3</v>
      </c>
      <c r="E7" s="9" t="s">
        <v>4</v>
      </c>
      <c r="F7" s="10">
        <v>8</v>
      </c>
      <c r="G7" s="11">
        <v>9</v>
      </c>
    </row>
    <row r="8" spans="1:7" ht="14.25" x14ac:dyDescent="0.2">
      <c r="A8" s="51"/>
      <c r="B8" s="52" t="s">
        <v>26</v>
      </c>
      <c r="C8" s="53"/>
      <c r="D8" s="54"/>
      <c r="E8" s="55"/>
      <c r="F8" s="56"/>
      <c r="G8" s="57"/>
    </row>
    <row r="9" spans="1:7" ht="15" x14ac:dyDescent="0.2">
      <c r="A9" s="15">
        <v>1</v>
      </c>
      <c r="B9" s="37" t="s">
        <v>54</v>
      </c>
      <c r="C9" s="58"/>
      <c r="D9" s="38" t="s">
        <v>29</v>
      </c>
      <c r="E9" s="4">
        <v>28</v>
      </c>
      <c r="F9" s="21"/>
      <c r="G9" s="20">
        <f t="shared" ref="G9:G41" si="0">E9*F9</f>
        <v>0</v>
      </c>
    </row>
    <row r="10" spans="1:7" ht="15" x14ac:dyDescent="0.2">
      <c r="A10" s="15">
        <v>2</v>
      </c>
      <c r="B10" s="37" t="s">
        <v>25</v>
      </c>
      <c r="C10" s="58"/>
      <c r="D10" s="38" t="s">
        <v>28</v>
      </c>
      <c r="E10" s="4">
        <v>16</v>
      </c>
      <c r="F10" s="21"/>
      <c r="G10" s="20">
        <f t="shared" si="0"/>
        <v>0</v>
      </c>
    </row>
    <row r="11" spans="1:7" ht="15" x14ac:dyDescent="0.2">
      <c r="A11" s="15">
        <v>3</v>
      </c>
      <c r="B11" s="37" t="s">
        <v>51</v>
      </c>
      <c r="C11" s="58"/>
      <c r="D11" s="38" t="s">
        <v>28</v>
      </c>
      <c r="E11" s="4">
        <v>18</v>
      </c>
      <c r="F11" s="21"/>
      <c r="G11" s="20">
        <f t="shared" si="0"/>
        <v>0</v>
      </c>
    </row>
    <row r="12" spans="1:7" ht="15" x14ac:dyDescent="0.2">
      <c r="A12" s="15">
        <v>4</v>
      </c>
      <c r="B12" s="37" t="s">
        <v>55</v>
      </c>
      <c r="C12" s="58"/>
      <c r="D12" s="38" t="s">
        <v>28</v>
      </c>
      <c r="E12" s="4">
        <v>28</v>
      </c>
      <c r="F12" s="21"/>
      <c r="G12" s="20">
        <f t="shared" si="0"/>
        <v>0</v>
      </c>
    </row>
    <row r="13" spans="1:7" ht="15" x14ac:dyDescent="0.2">
      <c r="A13" s="15">
        <v>5</v>
      </c>
      <c r="B13" s="37" t="s">
        <v>56</v>
      </c>
      <c r="C13" s="58"/>
      <c r="D13" s="38" t="s">
        <v>29</v>
      </c>
      <c r="E13" s="4">
        <v>28</v>
      </c>
      <c r="F13" s="21"/>
      <c r="G13" s="20">
        <f t="shared" si="0"/>
        <v>0</v>
      </c>
    </row>
    <row r="14" spans="1:7" ht="15" x14ac:dyDescent="0.2">
      <c r="A14" s="15">
        <v>6</v>
      </c>
      <c r="B14" s="37" t="s">
        <v>30</v>
      </c>
      <c r="C14" s="58" t="s">
        <v>27</v>
      </c>
      <c r="D14" s="38" t="s">
        <v>16</v>
      </c>
      <c r="E14" s="4">
        <v>210</v>
      </c>
      <c r="F14" s="21"/>
      <c r="G14" s="20">
        <f t="shared" si="0"/>
        <v>0</v>
      </c>
    </row>
    <row r="15" spans="1:7" ht="15" x14ac:dyDescent="0.2">
      <c r="A15" s="15">
        <v>7</v>
      </c>
      <c r="B15" s="37" t="s">
        <v>31</v>
      </c>
      <c r="C15" s="58" t="s">
        <v>27</v>
      </c>
      <c r="D15" s="36" t="s">
        <v>16</v>
      </c>
      <c r="E15" s="4">
        <v>35</v>
      </c>
      <c r="F15" s="21"/>
      <c r="G15" s="20">
        <f t="shared" si="0"/>
        <v>0</v>
      </c>
    </row>
    <row r="16" spans="1:7" ht="15" x14ac:dyDescent="0.2">
      <c r="A16" s="15">
        <v>8</v>
      </c>
      <c r="B16" s="37" t="s">
        <v>32</v>
      </c>
      <c r="C16" s="58" t="s">
        <v>27</v>
      </c>
      <c r="D16" s="38" t="s">
        <v>16</v>
      </c>
      <c r="E16" s="4">
        <v>15</v>
      </c>
      <c r="F16" s="21"/>
      <c r="G16" s="20">
        <f t="shared" si="0"/>
        <v>0</v>
      </c>
    </row>
    <row r="17" spans="1:7" ht="15" x14ac:dyDescent="0.2">
      <c r="A17" s="15">
        <v>9</v>
      </c>
      <c r="B17" s="37" t="s">
        <v>33</v>
      </c>
      <c r="C17" s="58" t="s">
        <v>27</v>
      </c>
      <c r="D17" s="36" t="s">
        <v>16</v>
      </c>
      <c r="E17" s="4">
        <v>30</v>
      </c>
      <c r="F17" s="21"/>
      <c r="G17" s="20">
        <f t="shared" si="0"/>
        <v>0</v>
      </c>
    </row>
    <row r="18" spans="1:7" ht="15" x14ac:dyDescent="0.2">
      <c r="A18" s="15">
        <v>10</v>
      </c>
      <c r="B18" s="37" t="s">
        <v>34</v>
      </c>
      <c r="C18" s="58" t="s">
        <v>27</v>
      </c>
      <c r="D18" s="36" t="s">
        <v>16</v>
      </c>
      <c r="E18" s="4">
        <v>65</v>
      </c>
      <c r="F18" s="21"/>
      <c r="G18" s="20">
        <f t="shared" si="0"/>
        <v>0</v>
      </c>
    </row>
    <row r="19" spans="1:7" ht="14.25" customHeight="1" x14ac:dyDescent="0.2">
      <c r="A19" s="15">
        <v>11</v>
      </c>
      <c r="B19" s="37" t="s">
        <v>36</v>
      </c>
      <c r="C19" s="7"/>
      <c r="D19" s="36" t="s">
        <v>16</v>
      </c>
      <c r="E19" s="4">
        <v>210</v>
      </c>
      <c r="F19" s="21"/>
      <c r="G19" s="20">
        <f t="shared" si="0"/>
        <v>0</v>
      </c>
    </row>
    <row r="20" spans="1:7" ht="15" x14ac:dyDescent="0.2">
      <c r="A20" s="15">
        <v>12</v>
      </c>
      <c r="B20" s="37" t="s">
        <v>37</v>
      </c>
      <c r="C20" s="7"/>
      <c r="D20" s="36" t="s">
        <v>16</v>
      </c>
      <c r="E20" s="4">
        <v>35</v>
      </c>
      <c r="F20" s="21"/>
      <c r="G20" s="20">
        <f t="shared" si="0"/>
        <v>0</v>
      </c>
    </row>
    <row r="21" spans="1:7" ht="15" x14ac:dyDescent="0.2">
      <c r="A21" s="15">
        <v>13</v>
      </c>
      <c r="B21" s="37" t="s">
        <v>38</v>
      </c>
      <c r="C21" s="7"/>
      <c r="D21" s="36" t="s">
        <v>16</v>
      </c>
      <c r="E21" s="4">
        <v>15</v>
      </c>
      <c r="F21" s="21"/>
      <c r="G21" s="20">
        <f t="shared" si="0"/>
        <v>0</v>
      </c>
    </row>
    <row r="22" spans="1:7" ht="15" x14ac:dyDescent="0.2">
      <c r="A22" s="15">
        <v>14</v>
      </c>
      <c r="B22" s="37" t="s">
        <v>39</v>
      </c>
      <c r="C22" s="5"/>
      <c r="D22" s="36" t="s">
        <v>16</v>
      </c>
      <c r="E22" s="4">
        <v>30</v>
      </c>
      <c r="F22" s="21"/>
      <c r="G22" s="20">
        <f t="shared" si="0"/>
        <v>0</v>
      </c>
    </row>
    <row r="23" spans="1:7" ht="15" x14ac:dyDescent="0.2">
      <c r="A23" s="15">
        <v>15</v>
      </c>
      <c r="B23" s="37" t="s">
        <v>40</v>
      </c>
      <c r="C23" s="7"/>
      <c r="D23" s="36" t="s">
        <v>16</v>
      </c>
      <c r="E23" s="4">
        <v>65</v>
      </c>
      <c r="F23" s="21"/>
      <c r="G23" s="20">
        <f t="shared" si="0"/>
        <v>0</v>
      </c>
    </row>
    <row r="24" spans="1:7" ht="15" x14ac:dyDescent="0.2">
      <c r="A24" s="15">
        <v>16</v>
      </c>
      <c r="B24" s="37" t="s">
        <v>35</v>
      </c>
      <c r="C24" s="7"/>
      <c r="D24" s="38" t="s">
        <v>19</v>
      </c>
      <c r="E24" s="4">
        <v>30</v>
      </c>
      <c r="F24" s="21"/>
      <c r="G24" s="20">
        <f t="shared" si="0"/>
        <v>0</v>
      </c>
    </row>
    <row r="25" spans="1:7" ht="15" x14ac:dyDescent="0.2">
      <c r="A25" s="15">
        <v>17</v>
      </c>
      <c r="B25" s="37" t="s">
        <v>41</v>
      </c>
      <c r="C25" s="7"/>
      <c r="D25" s="38" t="s">
        <v>19</v>
      </c>
      <c r="E25" s="4">
        <v>4</v>
      </c>
      <c r="F25" s="21"/>
      <c r="G25" s="20">
        <f t="shared" si="0"/>
        <v>0</v>
      </c>
    </row>
    <row r="26" spans="1:7" ht="15" x14ac:dyDescent="0.2">
      <c r="A26" s="15">
        <v>18</v>
      </c>
      <c r="B26" s="37" t="s">
        <v>42</v>
      </c>
      <c r="C26" s="7"/>
      <c r="D26" s="38" t="s">
        <v>19</v>
      </c>
      <c r="E26" s="4">
        <v>15</v>
      </c>
      <c r="F26" s="21"/>
      <c r="G26" s="20">
        <f t="shared" si="0"/>
        <v>0</v>
      </c>
    </row>
    <row r="27" spans="1:7" ht="15" x14ac:dyDescent="0.2">
      <c r="A27" s="15">
        <v>19</v>
      </c>
      <c r="B27" s="37" t="s">
        <v>43</v>
      </c>
      <c r="C27" s="7"/>
      <c r="D27" s="38" t="s">
        <v>19</v>
      </c>
      <c r="E27" s="4">
        <v>8</v>
      </c>
      <c r="F27" s="21"/>
      <c r="G27" s="20">
        <f t="shared" si="0"/>
        <v>0</v>
      </c>
    </row>
    <row r="28" spans="1:7" ht="15" x14ac:dyDescent="0.2">
      <c r="A28" s="15">
        <v>20</v>
      </c>
      <c r="B28" s="37" t="s">
        <v>44</v>
      </c>
      <c r="C28" s="7"/>
      <c r="D28" s="38" t="s">
        <v>19</v>
      </c>
      <c r="E28" s="4">
        <v>4</v>
      </c>
      <c r="F28" s="21"/>
      <c r="G28" s="20">
        <f t="shared" si="0"/>
        <v>0</v>
      </c>
    </row>
    <row r="29" spans="1:7" ht="15" x14ac:dyDescent="0.2">
      <c r="A29" s="15">
        <v>21</v>
      </c>
      <c r="B29" s="37" t="s">
        <v>57</v>
      </c>
      <c r="C29" s="7"/>
      <c r="D29" s="38" t="s">
        <v>19</v>
      </c>
      <c r="E29" s="4">
        <v>4</v>
      </c>
      <c r="F29" s="21"/>
      <c r="G29" s="20">
        <f t="shared" ref="G29" si="1">E29*F29</f>
        <v>0</v>
      </c>
    </row>
    <row r="30" spans="1:7" ht="15" x14ac:dyDescent="0.2">
      <c r="A30" s="15">
        <v>22</v>
      </c>
      <c r="B30" s="37" t="s">
        <v>58</v>
      </c>
      <c r="C30" s="7"/>
      <c r="D30" s="38" t="s">
        <v>19</v>
      </c>
      <c r="E30" s="4">
        <v>2</v>
      </c>
      <c r="F30" s="21"/>
      <c r="G30" s="20">
        <f t="shared" ref="G30" si="2">E30*F30</f>
        <v>0</v>
      </c>
    </row>
    <row r="31" spans="1:7" ht="15" x14ac:dyDescent="0.2">
      <c r="A31" s="15">
        <v>19</v>
      </c>
      <c r="B31" s="37" t="s">
        <v>46</v>
      </c>
      <c r="C31" s="7"/>
      <c r="D31" s="38" t="s">
        <v>19</v>
      </c>
      <c r="E31" s="4">
        <v>2</v>
      </c>
      <c r="F31" s="21"/>
      <c r="G31" s="20">
        <f t="shared" si="0"/>
        <v>0</v>
      </c>
    </row>
    <row r="32" spans="1:7" ht="15" x14ac:dyDescent="0.2">
      <c r="A32" s="15">
        <v>20</v>
      </c>
      <c r="B32" s="37" t="s">
        <v>47</v>
      </c>
      <c r="C32" s="7"/>
      <c r="D32" s="38" t="s">
        <v>19</v>
      </c>
      <c r="E32" s="4">
        <v>2</v>
      </c>
      <c r="F32" s="21"/>
      <c r="G32" s="20">
        <f t="shared" si="0"/>
        <v>0</v>
      </c>
    </row>
    <row r="33" spans="1:7" ht="15" x14ac:dyDescent="0.2">
      <c r="A33" s="15">
        <v>21</v>
      </c>
      <c r="B33" s="37" t="s">
        <v>48</v>
      </c>
      <c r="C33" s="7"/>
      <c r="D33" s="38" t="s">
        <v>19</v>
      </c>
      <c r="E33" s="4">
        <v>2</v>
      </c>
      <c r="F33" s="21"/>
      <c r="G33" s="20">
        <f t="shared" si="0"/>
        <v>0</v>
      </c>
    </row>
    <row r="34" spans="1:7" ht="15" x14ac:dyDescent="0.2">
      <c r="A34" s="15">
        <v>22</v>
      </c>
      <c r="B34" s="37" t="s">
        <v>45</v>
      </c>
      <c r="C34" s="7"/>
      <c r="D34" s="38" t="s">
        <v>19</v>
      </c>
      <c r="E34" s="4">
        <v>12</v>
      </c>
      <c r="F34" s="21"/>
      <c r="G34" s="20">
        <f t="shared" si="0"/>
        <v>0</v>
      </c>
    </row>
    <row r="35" spans="1:7" ht="15" x14ac:dyDescent="0.2">
      <c r="A35" s="15">
        <v>23</v>
      </c>
      <c r="B35" s="37" t="s">
        <v>59</v>
      </c>
      <c r="C35" s="7"/>
      <c r="D35" s="38" t="s">
        <v>19</v>
      </c>
      <c r="E35" s="4">
        <v>10</v>
      </c>
      <c r="F35" s="21"/>
      <c r="G35" s="20">
        <f t="shared" ref="G35:G37" si="3">E35*F35</f>
        <v>0</v>
      </c>
    </row>
    <row r="36" spans="1:7" ht="15" x14ac:dyDescent="0.2">
      <c r="A36" s="15">
        <v>24</v>
      </c>
      <c r="B36" s="37" t="s">
        <v>60</v>
      </c>
      <c r="C36" s="7"/>
      <c r="D36" s="38" t="s">
        <v>19</v>
      </c>
      <c r="E36" s="4">
        <v>8</v>
      </c>
      <c r="F36" s="21"/>
      <c r="G36" s="20">
        <f t="shared" si="3"/>
        <v>0</v>
      </c>
    </row>
    <row r="37" spans="1:7" ht="15" x14ac:dyDescent="0.2">
      <c r="A37" s="15">
        <v>25</v>
      </c>
      <c r="B37" s="37" t="s">
        <v>61</v>
      </c>
      <c r="C37" s="7"/>
      <c r="D37" s="38" t="s">
        <v>19</v>
      </c>
      <c r="E37" s="4">
        <v>60</v>
      </c>
      <c r="F37" s="21"/>
      <c r="G37" s="20">
        <f t="shared" si="3"/>
        <v>0</v>
      </c>
    </row>
    <row r="38" spans="1:7" ht="15" x14ac:dyDescent="0.2">
      <c r="A38" s="15">
        <v>26</v>
      </c>
      <c r="B38" s="37" t="s">
        <v>49</v>
      </c>
      <c r="C38" s="7"/>
      <c r="D38" s="38" t="s">
        <v>19</v>
      </c>
      <c r="E38" s="4">
        <v>2</v>
      </c>
      <c r="F38" s="21"/>
      <c r="G38" s="20">
        <f t="shared" si="0"/>
        <v>0</v>
      </c>
    </row>
    <row r="39" spans="1:7" ht="15" x14ac:dyDescent="0.2">
      <c r="A39" s="15">
        <v>27</v>
      </c>
      <c r="B39" s="37" t="s">
        <v>50</v>
      </c>
      <c r="C39" s="7"/>
      <c r="D39" s="38" t="s">
        <v>19</v>
      </c>
      <c r="E39" s="4">
        <v>56</v>
      </c>
      <c r="F39" s="21"/>
      <c r="G39" s="20">
        <f t="shared" si="0"/>
        <v>0</v>
      </c>
    </row>
    <row r="40" spans="1:7" ht="15" x14ac:dyDescent="0.2">
      <c r="A40" s="15">
        <v>28</v>
      </c>
      <c r="B40" s="37" t="s">
        <v>62</v>
      </c>
      <c r="C40" s="7"/>
      <c r="D40" s="38" t="s">
        <v>19</v>
      </c>
      <c r="E40" s="4">
        <v>56</v>
      </c>
      <c r="F40" s="21"/>
      <c r="G40" s="20">
        <f t="shared" si="0"/>
        <v>0</v>
      </c>
    </row>
    <row r="41" spans="1:7" ht="15.75" thickBot="1" x14ac:dyDescent="0.25">
      <c r="A41" s="15">
        <v>29</v>
      </c>
      <c r="B41" s="37" t="s">
        <v>53</v>
      </c>
      <c r="C41" s="7"/>
      <c r="D41" s="38" t="s">
        <v>19</v>
      </c>
      <c r="E41" s="4">
        <v>40</v>
      </c>
      <c r="F41" s="21"/>
      <c r="G41" s="20">
        <f t="shared" si="0"/>
        <v>0</v>
      </c>
    </row>
    <row r="42" spans="1:7" ht="13.5" thickBot="1" x14ac:dyDescent="0.25">
      <c r="A42" s="8"/>
      <c r="B42" s="39" t="s">
        <v>21</v>
      </c>
      <c r="C42" s="40"/>
      <c r="D42" s="41" t="s">
        <v>18</v>
      </c>
      <c r="E42" s="10">
        <v>1</v>
      </c>
      <c r="F42" s="42">
        <f>SUM(G9:G41)*0.025</f>
        <v>0</v>
      </c>
      <c r="G42" s="43">
        <f>E42*F42</f>
        <v>0</v>
      </c>
    </row>
    <row r="43" spans="1:7" ht="15.75" thickBot="1" x14ac:dyDescent="0.25">
      <c r="A43" s="44"/>
      <c r="B43" s="45" t="s">
        <v>20</v>
      </c>
      <c r="C43" s="46"/>
      <c r="D43" s="47"/>
      <c r="E43" s="48"/>
      <c r="F43" s="49"/>
      <c r="G43" s="50">
        <f>SUM(G9:G42)</f>
        <v>0</v>
      </c>
    </row>
    <row r="44" spans="1:7" ht="16.5" thickBot="1" x14ac:dyDescent="0.3">
      <c r="A44" s="17"/>
      <c r="B44" s="18" t="s">
        <v>13</v>
      </c>
      <c r="C44" s="19"/>
      <c r="D44" s="19"/>
      <c r="E44" s="19"/>
      <c r="F44" s="22"/>
      <c r="G44" s="23">
        <f>G43</f>
        <v>0</v>
      </c>
    </row>
    <row r="45" spans="1:7" x14ac:dyDescent="0.2">
      <c r="A45" s="16"/>
      <c r="B45" s="6" t="s">
        <v>22</v>
      </c>
      <c r="C45" s="7"/>
      <c r="D45" s="5"/>
      <c r="E45" s="4"/>
      <c r="F45" s="21"/>
      <c r="G45" s="20">
        <v>0</v>
      </c>
    </row>
    <row r="46" spans="1:7" ht="13.5" thickBot="1" x14ac:dyDescent="0.25">
      <c r="A46" s="16"/>
      <c r="B46" s="6" t="s">
        <v>12</v>
      </c>
      <c r="C46" s="7"/>
      <c r="D46" s="5"/>
      <c r="E46" s="4"/>
      <c r="F46" s="21"/>
      <c r="G46" s="20">
        <v>0</v>
      </c>
    </row>
    <row r="47" spans="1:7" ht="16.5" thickBot="1" x14ac:dyDescent="0.3">
      <c r="A47" s="17"/>
      <c r="B47" s="18" t="s">
        <v>17</v>
      </c>
      <c r="C47" s="19"/>
      <c r="D47" s="19"/>
      <c r="E47" s="19"/>
      <c r="F47" s="22"/>
      <c r="G47" s="23">
        <v>0</v>
      </c>
    </row>
    <row r="48" spans="1:7" ht="19.5" thickBot="1" x14ac:dyDescent="0.35">
      <c r="A48" s="31"/>
      <c r="B48" s="32" t="s">
        <v>14</v>
      </c>
      <c r="C48" s="33"/>
      <c r="D48" s="33"/>
      <c r="E48" s="33"/>
      <c r="F48" s="34"/>
      <c r="G48" s="35">
        <f>G44+G45+G46+G47</f>
        <v>0</v>
      </c>
    </row>
    <row r="50" spans="2:7" ht="15.75" x14ac:dyDescent="0.25">
      <c r="B50" s="26"/>
      <c r="C50" s="26"/>
      <c r="D50" s="27"/>
      <c r="E50" s="28"/>
      <c r="F50" s="29"/>
      <c r="G50" s="30"/>
    </row>
    <row r="51" spans="2:7" ht="15.75" x14ac:dyDescent="0.25">
      <c r="B51" s="26"/>
      <c r="C51" s="26"/>
      <c r="D51" s="27"/>
      <c r="E51" s="28"/>
      <c r="F51" s="29"/>
      <c r="G51" s="30"/>
    </row>
    <row r="52" spans="2:7" ht="15.75" x14ac:dyDescent="0.25">
      <c r="B52" s="26"/>
      <c r="C52" s="26"/>
      <c r="D52" s="27"/>
      <c r="E52" s="28"/>
      <c r="F52" s="29"/>
      <c r="G52" s="30"/>
    </row>
    <row r="53" spans="2:7" ht="15.75" x14ac:dyDescent="0.25">
      <c r="B53" s="26"/>
      <c r="C53" s="26"/>
      <c r="D53" s="27"/>
      <c r="E53" s="28"/>
      <c r="F53" s="29"/>
      <c r="G53" s="30"/>
    </row>
  </sheetData>
  <mergeCells count="2">
    <mergeCell ref="A3:G3"/>
    <mergeCell ref="A4:G4"/>
  </mergeCells>
  <pageMargins left="0.11811023622047245" right="0.11811023622047245" top="0.19685039370078741" bottom="0.19685039370078741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zoomScale="85" zoomScaleNormal="85" zoomScaleSheetLayoutView="85" workbookViewId="0">
      <selection activeCell="C3" sqref="C3"/>
    </sheetView>
  </sheetViews>
  <sheetFormatPr defaultRowHeight="12.75" x14ac:dyDescent="0.2"/>
  <cols>
    <col min="1" max="1" width="4.140625" style="2" customWidth="1"/>
    <col min="2" max="2" width="71.28515625" style="3" customWidth="1"/>
    <col min="3" max="3" width="26.7109375" style="1" customWidth="1"/>
    <col min="4" max="4" width="9.42578125" customWidth="1"/>
    <col min="5" max="5" width="7.28515625" customWidth="1"/>
    <col min="7" max="7" width="15.42578125" bestFit="1" customWidth="1"/>
  </cols>
  <sheetData>
    <row r="1" spans="1:7" x14ac:dyDescent="0.2">
      <c r="A1"/>
      <c r="B1" s="24"/>
      <c r="C1"/>
    </row>
    <row r="2" spans="1:7" x14ac:dyDescent="0.2">
      <c r="A2"/>
      <c r="B2" s="25"/>
      <c r="C2"/>
      <c r="F2" s="25"/>
    </row>
    <row r="3" spans="1:7" x14ac:dyDescent="0.2">
      <c r="A3"/>
      <c r="B3" s="25"/>
      <c r="C3"/>
      <c r="F3" s="25"/>
    </row>
    <row r="4" spans="1:7" ht="15" customHeight="1" x14ac:dyDescent="0.25">
      <c r="A4" s="66" t="s">
        <v>15</v>
      </c>
      <c r="B4" s="66"/>
      <c r="C4" s="66"/>
      <c r="D4" s="66"/>
      <c r="E4" s="66"/>
      <c r="F4" s="66"/>
      <c r="G4" s="66"/>
    </row>
    <row r="5" spans="1:7" ht="15" customHeight="1" x14ac:dyDescent="0.25">
      <c r="A5" s="66" t="s">
        <v>23</v>
      </c>
      <c r="B5" s="66"/>
      <c r="C5" s="66"/>
      <c r="D5" s="66"/>
      <c r="E5" s="66"/>
      <c r="F5" s="66"/>
      <c r="G5" s="66"/>
    </row>
    <row r="6" spans="1:7" ht="13.5" thickBot="1" x14ac:dyDescent="0.25"/>
    <row r="7" spans="1:7" ht="43.5" thickBot="1" x14ac:dyDescent="0.25">
      <c r="A7" s="12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4" t="s">
        <v>11</v>
      </c>
    </row>
    <row r="8" spans="1:7" ht="15.75" thickBot="1" x14ac:dyDescent="0.25">
      <c r="A8" s="8" t="s">
        <v>0</v>
      </c>
      <c r="B8" s="10" t="s">
        <v>1</v>
      </c>
      <c r="C8" s="9" t="s">
        <v>2</v>
      </c>
      <c r="D8" s="9" t="s">
        <v>3</v>
      </c>
      <c r="E8" s="9" t="s">
        <v>4</v>
      </c>
      <c r="F8" s="10">
        <v>8</v>
      </c>
      <c r="G8" s="11">
        <v>9</v>
      </c>
    </row>
    <row r="9" spans="1:7" ht="14.25" x14ac:dyDescent="0.2">
      <c r="A9" s="51"/>
      <c r="B9" s="52" t="s">
        <v>26</v>
      </c>
      <c r="C9" s="53"/>
      <c r="D9" s="54"/>
      <c r="E9" s="55"/>
      <c r="F9" s="56"/>
      <c r="G9" s="57"/>
    </row>
    <row r="10" spans="1:7" ht="15" x14ac:dyDescent="0.2">
      <c r="A10" s="15">
        <v>1</v>
      </c>
      <c r="B10" s="37" t="s">
        <v>24</v>
      </c>
      <c r="C10" s="58"/>
      <c r="D10" s="38" t="s">
        <v>29</v>
      </c>
      <c r="E10" s="4">
        <v>8</v>
      </c>
      <c r="F10" s="21"/>
      <c r="G10" s="20">
        <f t="shared" ref="G10:G12" si="0">E10*F10</f>
        <v>0</v>
      </c>
    </row>
    <row r="11" spans="1:7" ht="15" x14ac:dyDescent="0.2">
      <c r="A11" s="15">
        <v>2</v>
      </c>
      <c r="B11" s="37" t="s">
        <v>25</v>
      </c>
      <c r="C11" s="58"/>
      <c r="D11" s="38" t="s">
        <v>28</v>
      </c>
      <c r="E11" s="4">
        <v>16</v>
      </c>
      <c r="F11" s="21"/>
      <c r="G11" s="20">
        <f t="shared" si="0"/>
        <v>0</v>
      </c>
    </row>
    <row r="12" spans="1:7" ht="15" x14ac:dyDescent="0.2">
      <c r="A12" s="15">
        <v>3</v>
      </c>
      <c r="B12" s="37" t="s">
        <v>51</v>
      </c>
      <c r="C12" s="58"/>
      <c r="D12" s="38" t="s">
        <v>28</v>
      </c>
      <c r="E12" s="4">
        <v>18</v>
      </c>
      <c r="F12" s="21"/>
      <c r="G12" s="20">
        <f t="shared" si="0"/>
        <v>0</v>
      </c>
    </row>
    <row r="13" spans="1:7" ht="15" x14ac:dyDescent="0.2">
      <c r="A13" s="15">
        <v>4</v>
      </c>
      <c r="B13" s="37" t="s">
        <v>30</v>
      </c>
      <c r="C13" s="58" t="s">
        <v>27</v>
      </c>
      <c r="D13" s="38" t="s">
        <v>16</v>
      </c>
      <c r="E13" s="4">
        <v>130</v>
      </c>
      <c r="F13" s="21"/>
      <c r="G13" s="20">
        <f t="shared" ref="G13:G36" si="1">E13*F13</f>
        <v>0</v>
      </c>
    </row>
    <row r="14" spans="1:7" ht="15" x14ac:dyDescent="0.2">
      <c r="A14" s="15">
        <v>5</v>
      </c>
      <c r="B14" s="37" t="s">
        <v>31</v>
      </c>
      <c r="C14" s="58" t="s">
        <v>27</v>
      </c>
      <c r="D14" s="36" t="s">
        <v>16</v>
      </c>
      <c r="E14" s="4">
        <v>50</v>
      </c>
      <c r="F14" s="21"/>
      <c r="G14" s="20">
        <f t="shared" si="1"/>
        <v>0</v>
      </c>
    </row>
    <row r="15" spans="1:7" ht="15" x14ac:dyDescent="0.2">
      <c r="A15" s="15">
        <v>6</v>
      </c>
      <c r="B15" s="37" t="s">
        <v>32</v>
      </c>
      <c r="C15" s="58" t="s">
        <v>27</v>
      </c>
      <c r="D15" s="38" t="s">
        <v>16</v>
      </c>
      <c r="E15" s="4">
        <v>50</v>
      </c>
      <c r="F15" s="21"/>
      <c r="G15" s="20">
        <f t="shared" si="1"/>
        <v>0</v>
      </c>
    </row>
    <row r="16" spans="1:7" ht="15" x14ac:dyDescent="0.2">
      <c r="A16" s="15">
        <v>7</v>
      </c>
      <c r="B16" s="37" t="s">
        <v>33</v>
      </c>
      <c r="C16" s="58" t="s">
        <v>27</v>
      </c>
      <c r="D16" s="36" t="s">
        <v>16</v>
      </c>
      <c r="E16" s="4">
        <v>50</v>
      </c>
      <c r="F16" s="21"/>
      <c r="G16" s="20">
        <f t="shared" si="1"/>
        <v>0</v>
      </c>
    </row>
    <row r="17" spans="1:7" ht="15" x14ac:dyDescent="0.2">
      <c r="A17" s="15">
        <v>8</v>
      </c>
      <c r="B17" s="37" t="s">
        <v>34</v>
      </c>
      <c r="C17" s="58" t="s">
        <v>27</v>
      </c>
      <c r="D17" s="36" t="s">
        <v>16</v>
      </c>
      <c r="E17" s="4">
        <v>40</v>
      </c>
      <c r="F17" s="21"/>
      <c r="G17" s="20">
        <f t="shared" si="1"/>
        <v>0</v>
      </c>
    </row>
    <row r="18" spans="1:7" ht="14.25" customHeight="1" x14ac:dyDescent="0.2">
      <c r="A18" s="15">
        <v>9</v>
      </c>
      <c r="B18" s="37" t="s">
        <v>36</v>
      </c>
      <c r="C18" s="7"/>
      <c r="D18" s="36" t="s">
        <v>16</v>
      </c>
      <c r="E18" s="4">
        <v>130</v>
      </c>
      <c r="F18" s="21"/>
      <c r="G18" s="20">
        <f t="shared" si="1"/>
        <v>0</v>
      </c>
    </row>
    <row r="19" spans="1:7" ht="15" x14ac:dyDescent="0.2">
      <c r="A19" s="15">
        <v>10</v>
      </c>
      <c r="B19" s="37" t="s">
        <v>37</v>
      </c>
      <c r="C19" s="7"/>
      <c r="D19" s="36" t="s">
        <v>16</v>
      </c>
      <c r="E19" s="4">
        <v>50</v>
      </c>
      <c r="F19" s="21"/>
      <c r="G19" s="20">
        <f t="shared" si="1"/>
        <v>0</v>
      </c>
    </row>
    <row r="20" spans="1:7" ht="15" x14ac:dyDescent="0.2">
      <c r="A20" s="15">
        <v>11</v>
      </c>
      <c r="B20" s="37" t="s">
        <v>38</v>
      </c>
      <c r="C20" s="7"/>
      <c r="D20" s="36" t="s">
        <v>16</v>
      </c>
      <c r="E20" s="4">
        <v>50</v>
      </c>
      <c r="F20" s="21"/>
      <c r="G20" s="20">
        <f t="shared" si="1"/>
        <v>0</v>
      </c>
    </row>
    <row r="21" spans="1:7" ht="15" x14ac:dyDescent="0.2">
      <c r="A21" s="15">
        <v>12</v>
      </c>
      <c r="B21" s="37" t="s">
        <v>39</v>
      </c>
      <c r="C21" s="5"/>
      <c r="D21" s="36" t="s">
        <v>16</v>
      </c>
      <c r="E21" s="4">
        <v>50</v>
      </c>
      <c r="F21" s="21"/>
      <c r="G21" s="20">
        <f t="shared" si="1"/>
        <v>0</v>
      </c>
    </row>
    <row r="22" spans="1:7" ht="15" x14ac:dyDescent="0.2">
      <c r="A22" s="15">
        <v>13</v>
      </c>
      <c r="B22" s="37" t="s">
        <v>40</v>
      </c>
      <c r="C22" s="7"/>
      <c r="D22" s="36" t="s">
        <v>16</v>
      </c>
      <c r="E22" s="4">
        <v>40</v>
      </c>
      <c r="F22" s="21"/>
      <c r="G22" s="20">
        <f t="shared" si="1"/>
        <v>0</v>
      </c>
    </row>
    <row r="23" spans="1:7" ht="15" x14ac:dyDescent="0.2">
      <c r="A23" s="15">
        <v>14</v>
      </c>
      <c r="B23" s="37" t="s">
        <v>35</v>
      </c>
      <c r="C23" s="7"/>
      <c r="D23" s="38" t="s">
        <v>19</v>
      </c>
      <c r="E23" s="4">
        <v>16</v>
      </c>
      <c r="F23" s="21"/>
      <c r="G23" s="20">
        <f t="shared" si="1"/>
        <v>0</v>
      </c>
    </row>
    <row r="24" spans="1:7" ht="15" x14ac:dyDescent="0.2">
      <c r="A24" s="15">
        <v>15</v>
      </c>
      <c r="B24" s="37" t="s">
        <v>41</v>
      </c>
      <c r="C24" s="7"/>
      <c r="D24" s="38" t="s">
        <v>19</v>
      </c>
      <c r="E24" s="4">
        <v>6</v>
      </c>
      <c r="F24" s="21"/>
      <c r="G24" s="20">
        <f t="shared" si="1"/>
        <v>0</v>
      </c>
    </row>
    <row r="25" spans="1:7" ht="15" x14ac:dyDescent="0.2">
      <c r="A25" s="15">
        <v>16</v>
      </c>
      <c r="B25" s="37" t="s">
        <v>42</v>
      </c>
      <c r="C25" s="7"/>
      <c r="D25" s="38" t="s">
        <v>19</v>
      </c>
      <c r="E25" s="4">
        <v>4</v>
      </c>
      <c r="F25" s="21"/>
      <c r="G25" s="20">
        <f t="shared" si="1"/>
        <v>0</v>
      </c>
    </row>
    <row r="26" spans="1:7" ht="15" x14ac:dyDescent="0.2">
      <c r="A26" s="15">
        <v>17</v>
      </c>
      <c r="B26" s="37" t="s">
        <v>43</v>
      </c>
      <c r="C26" s="7"/>
      <c r="D26" s="38" t="s">
        <v>19</v>
      </c>
      <c r="E26" s="4">
        <v>4</v>
      </c>
      <c r="F26" s="21"/>
      <c r="G26" s="20">
        <f t="shared" si="1"/>
        <v>0</v>
      </c>
    </row>
    <row r="27" spans="1:7" ht="15" x14ac:dyDescent="0.2">
      <c r="A27" s="15">
        <v>18</v>
      </c>
      <c r="B27" s="37" t="s">
        <v>44</v>
      </c>
      <c r="C27" s="7"/>
      <c r="D27" s="38" t="s">
        <v>19</v>
      </c>
      <c r="E27" s="4">
        <v>4</v>
      </c>
      <c r="F27" s="21"/>
      <c r="G27" s="20">
        <f t="shared" si="1"/>
        <v>0</v>
      </c>
    </row>
    <row r="28" spans="1:7" ht="15" x14ac:dyDescent="0.2">
      <c r="A28" s="15">
        <v>19</v>
      </c>
      <c r="B28" s="37" t="s">
        <v>46</v>
      </c>
      <c r="C28" s="7"/>
      <c r="D28" s="38" t="s">
        <v>19</v>
      </c>
      <c r="E28" s="4">
        <v>4</v>
      </c>
      <c r="F28" s="21"/>
      <c r="G28" s="20">
        <f t="shared" si="1"/>
        <v>0</v>
      </c>
    </row>
    <row r="29" spans="1:7" ht="15" x14ac:dyDescent="0.2">
      <c r="A29" s="15">
        <v>20</v>
      </c>
      <c r="B29" s="37" t="s">
        <v>47</v>
      </c>
      <c r="C29" s="7"/>
      <c r="D29" s="38" t="s">
        <v>19</v>
      </c>
      <c r="E29" s="4">
        <v>4</v>
      </c>
      <c r="F29" s="21"/>
      <c r="G29" s="20">
        <f t="shared" si="1"/>
        <v>0</v>
      </c>
    </row>
    <row r="30" spans="1:7" ht="15" x14ac:dyDescent="0.2">
      <c r="A30" s="15">
        <v>21</v>
      </c>
      <c r="B30" s="37" t="s">
        <v>48</v>
      </c>
      <c r="C30" s="7"/>
      <c r="D30" s="38" t="s">
        <v>19</v>
      </c>
      <c r="E30" s="4">
        <v>4</v>
      </c>
      <c r="F30" s="21"/>
      <c r="G30" s="20">
        <f t="shared" si="1"/>
        <v>0</v>
      </c>
    </row>
    <row r="31" spans="1:7" ht="15" x14ac:dyDescent="0.2">
      <c r="A31" s="15">
        <v>22</v>
      </c>
      <c r="B31" s="37" t="s">
        <v>45</v>
      </c>
      <c r="C31" s="7"/>
      <c r="D31" s="38" t="s">
        <v>19</v>
      </c>
      <c r="E31" s="4">
        <v>4</v>
      </c>
      <c r="F31" s="21"/>
      <c r="G31" s="20">
        <f t="shared" si="1"/>
        <v>0</v>
      </c>
    </row>
    <row r="32" spans="1:7" ht="15" x14ac:dyDescent="0.2">
      <c r="A32" s="15">
        <v>23</v>
      </c>
      <c r="B32" s="37" t="s">
        <v>49</v>
      </c>
      <c r="C32" s="7"/>
      <c r="D32" s="38" t="s">
        <v>19</v>
      </c>
      <c r="E32" s="4">
        <v>4</v>
      </c>
      <c r="F32" s="21"/>
      <c r="G32" s="20">
        <f t="shared" si="1"/>
        <v>0</v>
      </c>
    </row>
    <row r="33" spans="1:7" ht="15" x14ac:dyDescent="0.2">
      <c r="A33" s="15">
        <v>24</v>
      </c>
      <c r="B33" s="37" t="s">
        <v>50</v>
      </c>
      <c r="C33" s="7"/>
      <c r="D33" s="38" t="s">
        <v>19</v>
      </c>
      <c r="E33" s="4">
        <v>16</v>
      </c>
      <c r="F33" s="21"/>
      <c r="G33" s="20">
        <f t="shared" si="1"/>
        <v>0</v>
      </c>
    </row>
    <row r="34" spans="1:7" ht="15" x14ac:dyDescent="0.2">
      <c r="A34" s="15">
        <v>25</v>
      </c>
      <c r="B34" s="37" t="s">
        <v>62</v>
      </c>
      <c r="C34" s="7"/>
      <c r="D34" s="38" t="s">
        <v>19</v>
      </c>
      <c r="E34" s="4">
        <v>16</v>
      </c>
      <c r="F34" s="21"/>
      <c r="G34" s="20">
        <f t="shared" ref="G34" si="2">E34*F34</f>
        <v>0</v>
      </c>
    </row>
    <row r="35" spans="1:7" ht="15" x14ac:dyDescent="0.2">
      <c r="A35" s="15">
        <v>26</v>
      </c>
      <c r="B35" s="37" t="s">
        <v>53</v>
      </c>
      <c r="C35" s="7"/>
      <c r="D35" s="38" t="s">
        <v>19</v>
      </c>
      <c r="E35" s="4">
        <v>2</v>
      </c>
      <c r="F35" s="21"/>
      <c r="G35" s="20">
        <f t="shared" si="1"/>
        <v>0</v>
      </c>
    </row>
    <row r="36" spans="1:7" ht="15.75" thickBot="1" x14ac:dyDescent="0.25">
      <c r="A36" s="15">
        <v>27</v>
      </c>
      <c r="B36" s="37" t="s">
        <v>52</v>
      </c>
      <c r="C36" s="7"/>
      <c r="D36" s="38" t="s">
        <v>19</v>
      </c>
      <c r="E36" s="4">
        <v>16</v>
      </c>
      <c r="F36" s="21"/>
      <c r="G36" s="20">
        <f t="shared" si="1"/>
        <v>0</v>
      </c>
    </row>
    <row r="37" spans="1:7" ht="13.5" thickBot="1" x14ac:dyDescent="0.25">
      <c r="A37" s="8"/>
      <c r="B37" s="39" t="s">
        <v>64</v>
      </c>
      <c r="C37" s="40"/>
      <c r="D37" s="41" t="s">
        <v>18</v>
      </c>
      <c r="E37" s="10">
        <v>1</v>
      </c>
      <c r="F37" s="42"/>
      <c r="G37" s="43">
        <f>E37*F37</f>
        <v>0</v>
      </c>
    </row>
    <row r="38" spans="1:7" ht="15.75" thickBot="1" x14ac:dyDescent="0.25">
      <c r="A38" s="44"/>
      <c r="B38" s="45" t="s">
        <v>20</v>
      </c>
      <c r="C38" s="46"/>
      <c r="D38" s="47"/>
      <c r="E38" s="48"/>
      <c r="F38" s="49"/>
      <c r="G38" s="50">
        <f>SUM(G10:G37)</f>
        <v>0</v>
      </c>
    </row>
    <row r="39" spans="1:7" ht="16.5" thickBot="1" x14ac:dyDescent="0.3">
      <c r="A39" s="17"/>
      <c r="B39" s="18" t="s">
        <v>13</v>
      </c>
      <c r="C39" s="19"/>
      <c r="D39" s="19"/>
      <c r="E39" s="19"/>
      <c r="F39" s="22"/>
      <c r="G39" s="23">
        <f>G38</f>
        <v>0</v>
      </c>
    </row>
    <row r="40" spans="1:7" x14ac:dyDescent="0.2">
      <c r="A40" s="16"/>
      <c r="B40" s="6" t="s">
        <v>22</v>
      </c>
      <c r="C40" s="7"/>
      <c r="D40" s="5"/>
      <c r="E40" s="4"/>
      <c r="F40" s="21"/>
      <c r="G40" s="20">
        <v>0</v>
      </c>
    </row>
    <row r="41" spans="1:7" x14ac:dyDescent="0.2">
      <c r="A41" s="16"/>
      <c r="B41" s="6" t="s">
        <v>12</v>
      </c>
      <c r="C41" s="7"/>
      <c r="D41" s="5"/>
      <c r="E41" s="4"/>
      <c r="F41" s="21"/>
      <c r="G41" s="20">
        <v>0</v>
      </c>
    </row>
    <row r="42" spans="1:7" ht="13.5" thickBot="1" x14ac:dyDescent="0.25">
      <c r="A42" s="59"/>
      <c r="B42" s="60" t="s">
        <v>63</v>
      </c>
      <c r="C42" s="61"/>
      <c r="D42" s="62"/>
      <c r="E42" s="63"/>
      <c r="F42" s="64"/>
      <c r="G42" s="65">
        <f>G10*0.15</f>
        <v>0</v>
      </c>
    </row>
    <row r="43" spans="1:7" ht="16.5" thickBot="1" x14ac:dyDescent="0.3">
      <c r="A43" s="17"/>
      <c r="B43" s="18" t="s">
        <v>17</v>
      </c>
      <c r="C43" s="19"/>
      <c r="D43" s="19"/>
      <c r="E43" s="19"/>
      <c r="F43" s="22"/>
      <c r="G43" s="23">
        <v>0</v>
      </c>
    </row>
    <row r="44" spans="1:7" ht="19.5" thickBot="1" x14ac:dyDescent="0.35">
      <c r="A44" s="31"/>
      <c r="B44" s="32" t="s">
        <v>14</v>
      </c>
      <c r="C44" s="33"/>
      <c r="D44" s="33"/>
      <c r="E44" s="33"/>
      <c r="F44" s="34"/>
      <c r="G44" s="35">
        <f>G39+G40+G41+G43+G42</f>
        <v>0</v>
      </c>
    </row>
    <row r="46" spans="1:7" ht="15.75" x14ac:dyDescent="0.25">
      <c r="B46" s="26"/>
      <c r="C46" s="26"/>
      <c r="D46" s="27"/>
      <c r="E46" s="28"/>
      <c r="F46" s="29"/>
      <c r="G46" s="30"/>
    </row>
    <row r="47" spans="1:7" ht="15.75" x14ac:dyDescent="0.25">
      <c r="B47" s="26"/>
      <c r="C47" s="26"/>
      <c r="D47" s="27"/>
      <c r="E47" s="28"/>
      <c r="F47" s="29"/>
      <c r="G47" s="30"/>
    </row>
    <row r="48" spans="1:7" ht="15.75" x14ac:dyDescent="0.25">
      <c r="B48" s="26"/>
      <c r="C48" s="26"/>
      <c r="D48" s="27"/>
      <c r="E48" s="28"/>
      <c r="F48" s="29"/>
      <c r="G48" s="30"/>
    </row>
    <row r="49" spans="2:7" ht="15.75" x14ac:dyDescent="0.25">
      <c r="B49" s="26"/>
      <c r="C49" s="26"/>
      <c r="D49" s="27"/>
      <c r="E49" s="28"/>
      <c r="F49" s="29"/>
      <c r="G49" s="30"/>
    </row>
  </sheetData>
  <mergeCells count="2">
    <mergeCell ref="A4:G4"/>
    <mergeCell ref="A5:G5"/>
  </mergeCells>
  <pageMargins left="0.11811023622047245" right="0.11811023622047245" top="0.19685039370078741" bottom="0.19685039370078741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ком-кое регистр</vt:lpstr>
      <vt:lpstr>ком-кое тепловентилятор</vt:lpstr>
      <vt:lpstr>'ком-кое регистр'!Область_печати</vt:lpstr>
      <vt:lpstr>'ком-кое тепловентилятор'!Область_печати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Спецификация УЗЕЛ УЧЕТА 602</dc:title>
  <dc:creator>ISCANDER-1</dc:creator>
  <cp:lastModifiedBy>Voiri</cp:lastModifiedBy>
  <cp:lastPrinted>2013-04-23T10:05:26Z</cp:lastPrinted>
  <dcterms:created xsi:type="dcterms:W3CDTF">2013-03-19T06:27:03Z</dcterms:created>
  <dcterms:modified xsi:type="dcterms:W3CDTF">2015-01-13T14:41:17Z</dcterms:modified>
</cp:coreProperties>
</file>