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 activeTab="2"/>
  </bookViews>
  <sheets>
    <sheet name="ТП" sheetId="1" r:id="rId1"/>
    <sheet name="СО" sheetId="2" r:id="rId2"/>
    <sheet name="Котельня" sheetId="3" r:id="rId3"/>
  </sheets>
  <definedNames>
    <definedName name="_xlnm.Print_Area" localSheetId="2">Котельня!$A$1:$G$51</definedName>
    <definedName name="_xlnm.Print_Area" localSheetId="1">СО!$A$1:$G$57</definedName>
    <definedName name="_xlnm.Print_Area" localSheetId="0">ТП!$A$1:$G$36</definedName>
  </definedNames>
  <calcPr calcId="152511"/>
</workbook>
</file>

<file path=xl/calcChain.xml><?xml version="1.0" encoding="utf-8"?>
<calcChain xmlns="http://schemas.openxmlformats.org/spreadsheetml/2006/main">
  <c r="F21" i="2" l="1"/>
  <c r="F22" i="2" s="1"/>
  <c r="G38" i="3"/>
  <c r="E19" i="3"/>
  <c r="G19" i="3" s="1"/>
  <c r="G24" i="3"/>
  <c r="G23" i="3"/>
  <c r="E13" i="3"/>
  <c r="G13" i="3" s="1"/>
  <c r="E12" i="3"/>
  <c r="G12" i="3" s="1"/>
  <c r="G39" i="3"/>
  <c r="G37" i="3"/>
  <c r="E36" i="3"/>
  <c r="G36" i="3" s="1"/>
  <c r="E35" i="3"/>
  <c r="G35" i="3" s="1"/>
  <c r="E34" i="3"/>
  <c r="G34" i="3" s="1"/>
  <c r="E33" i="3"/>
  <c r="G33" i="3" s="1"/>
  <c r="E32" i="3"/>
  <c r="G32" i="3" s="1"/>
  <c r="E31" i="3"/>
  <c r="G31" i="3" s="1"/>
  <c r="G20" i="3"/>
  <c r="E18" i="3"/>
  <c r="G18" i="3" s="1"/>
  <c r="E17" i="3"/>
  <c r="G17" i="3" s="1"/>
  <c r="E14" i="3"/>
  <c r="G14" i="3" s="1"/>
  <c r="E11" i="3"/>
  <c r="A11" i="3"/>
  <c r="A12" i="3"/>
  <c r="A13" i="3"/>
  <c r="A14" i="3" s="1"/>
  <c r="A17" i="3" s="1"/>
  <c r="A18" i="3" s="1"/>
  <c r="A19" i="3" s="1"/>
  <c r="A20" i="3" s="1"/>
  <c r="E10" i="3"/>
  <c r="G10" i="3" s="1"/>
  <c r="A10" i="1"/>
  <c r="A11" i="1" s="1"/>
  <c r="A12" i="1" s="1"/>
  <c r="A13" i="1" s="1"/>
  <c r="A14" i="1" s="1"/>
  <c r="A15" i="1" s="1"/>
  <c r="A16" i="1" s="1"/>
  <c r="A17" i="1" s="1"/>
  <c r="A18" i="1" s="1"/>
  <c r="E10" i="2"/>
  <c r="G10" i="2" s="1"/>
  <c r="E11" i="2"/>
  <c r="E15" i="2"/>
  <c r="E16" i="2"/>
  <c r="G16" i="2" s="1"/>
  <c r="E17" i="2"/>
  <c r="G17" i="2" s="1"/>
  <c r="E12" i="2"/>
  <c r="E13" i="2"/>
  <c r="E14" i="2"/>
  <c r="E9" i="2"/>
  <c r="G9" i="2" s="1"/>
  <c r="A48" i="2"/>
  <c r="A49" i="2"/>
  <c r="A50" i="2" s="1"/>
  <c r="A51" i="2" s="1"/>
  <c r="A52" i="2" s="1"/>
  <c r="A10" i="2"/>
  <c r="A11" i="2" s="1"/>
  <c r="A12" i="2" s="1"/>
  <c r="A13" i="2" s="1"/>
  <c r="A14" i="2" s="1"/>
  <c r="A15" i="2" s="1"/>
  <c r="A16" i="2" s="1"/>
  <c r="A17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E37" i="2"/>
  <c r="G11" i="2"/>
  <c r="F10" i="1"/>
  <c r="F11" i="1" s="1"/>
  <c r="E32" i="2"/>
  <c r="E29" i="2"/>
  <c r="E28" i="2"/>
  <c r="E21" i="2"/>
  <c r="G21" i="2" s="1"/>
  <c r="E22" i="2"/>
  <c r="E23" i="2"/>
  <c r="E24" i="2"/>
  <c r="E25" i="2"/>
  <c r="E26" i="2"/>
  <c r="E27" i="2"/>
  <c r="E30" i="2"/>
  <c r="E31" i="2"/>
  <c r="E33" i="2"/>
  <c r="E34" i="2"/>
  <c r="E35" i="2"/>
  <c r="E36" i="2"/>
  <c r="E38" i="2"/>
  <c r="E39" i="2"/>
  <c r="E40" i="2"/>
  <c r="E41" i="2"/>
  <c r="E42" i="2"/>
  <c r="E20" i="2"/>
  <c r="G20" i="2" s="1"/>
  <c r="G54" i="2"/>
  <c r="G52" i="2"/>
  <c r="G51" i="2"/>
  <c r="G50" i="2"/>
  <c r="G49" i="2"/>
  <c r="G48" i="2"/>
  <c r="G47" i="2"/>
  <c r="D25" i="2"/>
  <c r="D24" i="2"/>
  <c r="D23" i="2"/>
  <c r="D22" i="2"/>
  <c r="D12" i="2"/>
  <c r="D13" i="2" s="1"/>
  <c r="E10" i="1"/>
  <c r="E11" i="1"/>
  <c r="E12" i="1"/>
  <c r="E13" i="1"/>
  <c r="E14" i="1"/>
  <c r="E15" i="1"/>
  <c r="E16" i="1"/>
  <c r="E17" i="1"/>
  <c r="E18" i="1"/>
  <c r="E9" i="1"/>
  <c r="G9" i="1" s="1"/>
  <c r="G28" i="1"/>
  <c r="G26" i="1"/>
  <c r="G25" i="1"/>
  <c r="G24" i="1"/>
  <c r="A24" i="1"/>
  <c r="A25" i="1"/>
  <c r="A26" i="1"/>
  <c r="G23" i="1"/>
  <c r="G20" i="1"/>
  <c r="G10" i="1"/>
  <c r="D14" i="2"/>
  <c r="G15" i="2"/>
  <c r="G12" i="2"/>
  <c r="G27" i="1" l="1"/>
  <c r="G53" i="2"/>
  <c r="G14" i="2"/>
  <c r="G13" i="2"/>
  <c r="G18" i="2"/>
  <c r="G26" i="3"/>
  <c r="G21" i="3"/>
  <c r="G40" i="3"/>
  <c r="G42" i="3" s="1"/>
  <c r="A23" i="3"/>
  <c r="A24" i="3" s="1"/>
  <c r="A25" i="3" s="1"/>
  <c r="A31" i="3"/>
  <c r="A32" i="3" s="1"/>
  <c r="A33" i="3" s="1"/>
  <c r="A34" i="3" s="1"/>
  <c r="A35" i="3" s="1"/>
  <c r="A36" i="3" s="1"/>
  <c r="A37" i="3" s="1"/>
  <c r="A38" i="3" s="1"/>
  <c r="A39" i="3" s="1"/>
  <c r="F23" i="2"/>
  <c r="G22" i="2"/>
  <c r="F12" i="1"/>
  <c r="F13" i="1" s="1"/>
  <c r="G11" i="1"/>
  <c r="G15" i="3"/>
  <c r="G27" i="3" s="1"/>
  <c r="G12" i="1" l="1"/>
  <c r="G23" i="2"/>
  <c r="F24" i="2"/>
  <c r="F14" i="1"/>
  <c r="G13" i="1"/>
  <c r="F15" i="1" l="1"/>
  <c r="G14" i="1"/>
  <c r="F25" i="2"/>
  <c r="G24" i="2"/>
  <c r="F26" i="2" l="1"/>
  <c r="G25" i="2"/>
  <c r="F16" i="1"/>
  <c r="G15" i="1"/>
  <c r="F17" i="1" l="1"/>
  <c r="G16" i="1"/>
  <c r="F27" i="2"/>
  <c r="G26" i="2"/>
  <c r="G27" i="2" l="1"/>
  <c r="F28" i="2"/>
  <c r="F18" i="1"/>
  <c r="G18" i="1" s="1"/>
  <c r="G17" i="1"/>
  <c r="G19" i="1" l="1"/>
  <c r="G21" i="1" s="1"/>
  <c r="G30" i="1" s="1"/>
  <c r="G28" i="2"/>
  <c r="F29" i="2"/>
  <c r="G29" i="2" l="1"/>
  <c r="F30" i="2"/>
  <c r="F31" i="2" l="1"/>
  <c r="G30" i="2"/>
  <c r="F32" i="2" l="1"/>
  <c r="G31" i="2"/>
  <c r="F33" i="2" l="1"/>
  <c r="G32" i="2"/>
  <c r="F34" i="2" l="1"/>
  <c r="G33" i="2"/>
  <c r="G34" i="2" l="1"/>
  <c r="F35" i="2"/>
  <c r="F36" i="2" l="1"/>
  <c r="G35" i="2"/>
  <c r="F37" i="2" l="1"/>
  <c r="G37" i="2" s="1"/>
  <c r="F38" i="2"/>
  <c r="G36" i="2"/>
  <c r="G38" i="2" l="1"/>
  <c r="F39" i="2"/>
  <c r="F40" i="2" l="1"/>
  <c r="G39" i="2"/>
  <c r="F41" i="2" l="1"/>
  <c r="G40" i="2"/>
  <c r="G41" i="2" l="1"/>
  <c r="F42" i="2"/>
  <c r="G42" i="2" s="1"/>
  <c r="G44" i="2" s="1"/>
  <c r="G45" i="2" s="1"/>
  <c r="G56" i="2" s="1"/>
</calcChain>
</file>

<file path=xl/sharedStrings.xml><?xml version="1.0" encoding="utf-8"?>
<sst xmlns="http://schemas.openxmlformats.org/spreadsheetml/2006/main" count="210" uniqueCount="121">
  <si>
    <t xml:space="preserve">Замовник: </t>
  </si>
  <si>
    <t>Пропозиція по монтажу теплих підлог</t>
  </si>
  <si>
    <t>№</t>
  </si>
  <si>
    <t>Назва</t>
  </si>
  <si>
    <t>Од.</t>
  </si>
  <si>
    <t>К-сть</t>
  </si>
  <si>
    <t>Ціна, грн</t>
  </si>
  <si>
    <t>Знижка</t>
  </si>
  <si>
    <t>Матеріали</t>
  </si>
  <si>
    <t>шт.</t>
  </si>
  <si>
    <t>Кан Труба 16 синя</t>
  </si>
  <si>
    <t>м.</t>
  </si>
  <si>
    <t>Кан З'єднувач конусний 16х3/4"</t>
  </si>
  <si>
    <t>Кан Пінопласт (1лист-5 кв.м)</t>
  </si>
  <si>
    <t>1 лист</t>
  </si>
  <si>
    <t>Кан бетокан</t>
  </si>
  <si>
    <t>л.</t>
  </si>
  <si>
    <t>Кан Лента краєва</t>
  </si>
  <si>
    <t>Кан Гофра 18</t>
  </si>
  <si>
    <t>м</t>
  </si>
  <si>
    <t>Скоба (упак. 100 шт.)</t>
  </si>
  <si>
    <t>Дюбель-крюк одинарний</t>
  </si>
  <si>
    <t>Разом</t>
  </si>
  <si>
    <t>Розхідний матеріал</t>
  </si>
  <si>
    <t>к-т</t>
  </si>
  <si>
    <t>Разом за матеріали</t>
  </si>
  <si>
    <t>Роботи</t>
  </si>
  <si>
    <t>шт</t>
  </si>
  <si>
    <t>Монтаж теплої підлоги</t>
  </si>
  <si>
    <t>м.кв.</t>
  </si>
  <si>
    <t>Запуск системи</t>
  </si>
  <si>
    <t>сис.</t>
  </si>
  <si>
    <t>Разом за роботи по теплих підлогах</t>
  </si>
  <si>
    <t>Транспортні  витрати</t>
  </si>
  <si>
    <t>поїздка</t>
  </si>
  <si>
    <t>Накладні  витрати</t>
  </si>
  <si>
    <t>Всього по пропозиції</t>
  </si>
  <si>
    <t xml:space="preserve">Пропозиція  по монтажу системи опалення </t>
  </si>
  <si>
    <t>Радіатор з нижнім підключенням  22VK-50-50</t>
  </si>
  <si>
    <t>Радіатор з нижнім підключенням  22VK-50-100</t>
  </si>
  <si>
    <t>Інсерт для радіаторів з нижнім підключенням</t>
  </si>
  <si>
    <t xml:space="preserve">Клапан нижнього підключення кутовий </t>
  </si>
  <si>
    <t>Головка термостатична Герц</t>
  </si>
  <si>
    <t>Разом за радіатори та конвектори</t>
  </si>
  <si>
    <t>Кан Труба 14 РЕх-С</t>
  </si>
  <si>
    <t>Кан Труба 18 РЕх-С</t>
  </si>
  <si>
    <t>Кан Гофра 14</t>
  </si>
  <si>
    <t>Утеплювач на 14 тр.</t>
  </si>
  <si>
    <t>Утеплювач на 18 тр.</t>
  </si>
  <si>
    <t>Кран 1/2" з американкою</t>
  </si>
  <si>
    <t>Кран 1" з американкою</t>
  </si>
  <si>
    <t>Кан з'єднувач конусний 14х3/4" рв</t>
  </si>
  <si>
    <t>Кан З'єднувач 18х1/2" рз</t>
  </si>
  <si>
    <t>Автоматичний повітроспускний клапан 1/2"</t>
  </si>
  <si>
    <t>Кан Відвід 14</t>
  </si>
  <si>
    <t>Кан Відвід 18</t>
  </si>
  <si>
    <t>Кан Трійник 14х14х14</t>
  </si>
  <si>
    <t>Кан Трійник 18х14х18</t>
  </si>
  <si>
    <t>Кан Трійник 18х18х18</t>
  </si>
  <si>
    <t>Кан Кільце 14</t>
  </si>
  <si>
    <t>Кан Кільце 18</t>
  </si>
  <si>
    <t>Кан Дуга 14-18</t>
  </si>
  <si>
    <t>Кан Крюк подвійний</t>
  </si>
  <si>
    <t>Разом за матеріали та обладнання</t>
  </si>
  <si>
    <t>Монтаж радіатора</t>
  </si>
  <si>
    <t>Монтаж розподільчої  шафи та гребінки</t>
  </si>
  <si>
    <t>Монтаж кранів 1/2"-1"</t>
  </si>
  <si>
    <r>
      <t xml:space="preserve">Прокладка трубопроводів </t>
    </r>
    <r>
      <rPr>
        <sz val="10"/>
        <rFont val="Arial Cyr"/>
        <charset val="204"/>
      </rPr>
      <t>Ǿ</t>
    </r>
    <r>
      <rPr>
        <sz val="10"/>
        <rFont val="Times New Roman"/>
        <family val="1"/>
        <charset val="204"/>
      </rPr>
      <t>14-18 з ізоляцією</t>
    </r>
  </si>
  <si>
    <t>Разом за роботи по системі опалення</t>
  </si>
  <si>
    <t>Монтаж гребінки теплих підлог</t>
  </si>
  <si>
    <t xml:space="preserve">Радіатори </t>
  </si>
  <si>
    <t>Монтаж конвектора (тепломеханічна частина)</t>
  </si>
  <si>
    <t>Прокладка трубопроводів PE-RT (до контурів)</t>
  </si>
  <si>
    <t>Термостат</t>
  </si>
  <si>
    <t>Трансформатор</t>
  </si>
  <si>
    <t>Кан Гребінка на 3 відводів</t>
  </si>
  <si>
    <t>Кан Шафка зовнішня для гр. на 3 в.</t>
  </si>
  <si>
    <t>Кан Трійник 18х14х14</t>
  </si>
  <si>
    <t>Радіатор з нижнім підключенням  11VK-50-50</t>
  </si>
  <si>
    <t>Конвектор MINIB Сoil КТ110 L=1750 мм</t>
  </si>
  <si>
    <t>Кан Шафка на 3 відводів зовнішня</t>
  </si>
  <si>
    <t>Кан Гребінка на 2 відвода 7302А з насосом</t>
  </si>
  <si>
    <t>Комерційна пропозиція</t>
  </si>
  <si>
    <t xml:space="preserve">№ </t>
  </si>
  <si>
    <t>Од. вим.</t>
  </si>
  <si>
    <t>Сума, грн</t>
  </si>
  <si>
    <t>Основне обладнання</t>
  </si>
  <si>
    <t>Бойлер Apogey 300 (Польша)</t>
  </si>
  <si>
    <t>Всього за основне обладнання</t>
  </si>
  <si>
    <t>Допоміжне обладнання</t>
  </si>
  <si>
    <t>Датчик зовнішньої температури</t>
  </si>
  <si>
    <t>Лінія підключення ATS</t>
  </si>
  <si>
    <t>Датчик температури теплообмінника</t>
  </si>
  <si>
    <t>Всього за допоміжне обладнання</t>
  </si>
  <si>
    <t>Паралельний адаптер D=60/100-60/60</t>
  </si>
  <si>
    <t>Труба димоходу 2*1,95 м D=60</t>
  </si>
  <si>
    <t>Труба димоходу 1,95 м D=60</t>
  </si>
  <si>
    <t>Труба димоходу 0,5 м D=60</t>
  </si>
  <si>
    <t>Коліно димоходу 45 град D=60 (2 шт)</t>
  </si>
  <si>
    <t>комп.</t>
  </si>
  <si>
    <t>Ревізійний елемент прямий D=60</t>
  </si>
  <si>
    <t>Окапник</t>
  </si>
  <si>
    <t>Хомут 2" в комплекті</t>
  </si>
  <si>
    <t>Всього за димохід</t>
  </si>
  <si>
    <t>Постачальник:</t>
  </si>
  <si>
    <t>Бойлер Logalux SU200/5E W(Будерус)</t>
  </si>
  <si>
    <t>Конденсаційний одноконтурний котел Vitodens 100 WB1С, 26 кВт (Вісман)</t>
  </si>
  <si>
    <t>Бойлер Vitocell 100-W CUG 100 л.(Вісман)</t>
  </si>
  <si>
    <t>Бойлер Logalux SU300/5E W(Будерус)</t>
  </si>
  <si>
    <t>Монтаж котельного обладнання</t>
  </si>
  <si>
    <t>Монтаж КВПіА</t>
  </si>
  <si>
    <t>Транспортні та накладні витрати</t>
  </si>
  <si>
    <t>Всього за роботи</t>
  </si>
  <si>
    <t>Матеріали для обвязки котельні (по факту)</t>
  </si>
  <si>
    <t>Разом по котельні</t>
  </si>
  <si>
    <t xml:space="preserve">Якщо дим видаляти не горизонтально через стіну, а вертикально необхідно додатково </t>
  </si>
  <si>
    <t>Матеріали для забору повітря з вулиці</t>
  </si>
  <si>
    <t>Всього за роботи та транспорт</t>
  </si>
  <si>
    <t>Димохід вертикальний</t>
  </si>
  <si>
    <t>Об’єкт:</t>
  </si>
  <si>
    <t>Виконавець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</si>
</sst>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8" fillId="0" borderId="0">
      <alignment horizontal="left"/>
    </xf>
    <xf numFmtId="0" fontId="3" fillId="0" borderId="0"/>
    <xf numFmtId="0" fontId="3" fillId="0" borderId="0"/>
    <xf numFmtId="0" fontId="8" fillId="0" borderId="0">
      <alignment horizontal="left"/>
    </xf>
    <xf numFmtId="0" fontId="8" fillId="0" borderId="0">
      <alignment horizontal="left"/>
    </xf>
    <xf numFmtId="0" fontId="1" fillId="0" borderId="0"/>
    <xf numFmtId="0" fontId="1" fillId="0" borderId="0"/>
  </cellStyleXfs>
  <cellXfs count="258">
    <xf numFmtId="0" fontId="0" fillId="0" borderId="0" xfId="0"/>
    <xf numFmtId="0" fontId="2" fillId="0" borderId="0" xfId="10" applyFont="1" applyAlignment="1">
      <alignment horizontal="left"/>
    </xf>
    <xf numFmtId="0" fontId="2" fillId="0" borderId="0" xfId="10" applyFont="1"/>
    <xf numFmtId="0" fontId="2" fillId="0" borderId="0" xfId="10" applyFont="1" applyAlignment="1">
      <alignment horizontal="center"/>
    </xf>
    <xf numFmtId="0" fontId="3" fillId="0" borderId="0" xfId="10" applyFont="1"/>
    <xf numFmtId="0" fontId="5" fillId="0" borderId="0" xfId="10" applyFont="1" applyBorder="1" applyAlignment="1"/>
    <xf numFmtId="14" fontId="2" fillId="0" borderId="0" xfId="10" applyNumberFormat="1" applyFont="1" applyBorder="1" applyAlignment="1">
      <alignment horizontal="center"/>
    </xf>
    <xf numFmtId="0" fontId="5" fillId="0" borderId="1" xfId="1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Continuous" vertical="center"/>
    </xf>
    <xf numFmtId="0" fontId="5" fillId="0" borderId="1" xfId="10" applyFont="1" applyFill="1" applyBorder="1" applyAlignment="1">
      <alignment horizontal="center" vertical="center" wrapText="1"/>
    </xf>
    <xf numFmtId="2" fontId="5" fillId="0" borderId="1" xfId="1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/>
    </xf>
    <xf numFmtId="0" fontId="3" fillId="0" borderId="0" xfId="9" applyFont="1"/>
    <xf numFmtId="0" fontId="2" fillId="0" borderId="1" xfId="10" applyFont="1" applyBorder="1" applyAlignment="1">
      <alignment vertical="top" wrapText="1"/>
    </xf>
    <xf numFmtId="0" fontId="2" fillId="0" borderId="1" xfId="10" applyFont="1" applyBorder="1" applyAlignment="1">
      <alignment horizontal="center" vertical="top"/>
    </xf>
    <xf numFmtId="2" fontId="2" fillId="0" borderId="1" xfId="10" applyNumberFormat="1" applyFont="1" applyFill="1" applyBorder="1" applyAlignment="1">
      <alignment horizontal="center" vertical="top"/>
    </xf>
    <xf numFmtId="0" fontId="6" fillId="0" borderId="1" xfId="10" applyFont="1" applyBorder="1" applyAlignment="1">
      <alignment horizontal="right"/>
    </xf>
    <xf numFmtId="0" fontId="2" fillId="0" borderId="1" xfId="5" applyFont="1" applyBorder="1" applyAlignment="1">
      <alignment horizontal="center" wrapText="1"/>
    </xf>
    <xf numFmtId="0" fontId="2" fillId="0" borderId="1" xfId="5" applyFont="1" applyBorder="1" applyAlignment="1">
      <alignment wrapText="1"/>
    </xf>
    <xf numFmtId="3" fontId="2" fillId="0" borderId="1" xfId="5" applyNumberFormat="1" applyFont="1" applyBorder="1" applyAlignment="1">
      <alignment horizontal="center" wrapText="1"/>
    </xf>
    <xf numFmtId="0" fontId="3" fillId="0" borderId="0" xfId="5"/>
    <xf numFmtId="0" fontId="2" fillId="0" borderId="1" xfId="5" applyFont="1" applyBorder="1" applyAlignment="1">
      <alignment vertical="center" wrapText="1"/>
    </xf>
    <xf numFmtId="0" fontId="6" fillId="0" borderId="1" xfId="3" applyFont="1" applyFill="1" applyBorder="1" applyAlignment="1">
      <alignment horizontal="right" vertical="center" wrapText="1"/>
    </xf>
    <xf numFmtId="3" fontId="6" fillId="0" borderId="1" xfId="5" applyNumberFormat="1" applyFont="1" applyBorder="1" applyAlignment="1">
      <alignment horizontal="center" wrapText="1"/>
    </xf>
    <xf numFmtId="1" fontId="2" fillId="0" borderId="1" xfId="3" applyNumberFormat="1" applyFont="1" applyBorder="1" applyAlignment="1">
      <alignment horizontal="center" vertical="top"/>
    </xf>
    <xf numFmtId="0" fontId="2" fillId="0" borderId="1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center" vertical="top"/>
    </xf>
    <xf numFmtId="2" fontId="2" fillId="0" borderId="1" xfId="3" applyNumberFormat="1" applyFont="1" applyBorder="1" applyAlignment="1">
      <alignment horizontal="center" vertical="top"/>
    </xf>
    <xf numFmtId="3" fontId="2" fillId="0" borderId="1" xfId="3" applyNumberFormat="1" applyFont="1" applyBorder="1" applyAlignment="1">
      <alignment horizontal="center" vertical="top"/>
    </xf>
    <xf numFmtId="0" fontId="2" fillId="0" borderId="0" xfId="5" applyFont="1" applyAlignment="1">
      <alignment wrapText="1"/>
    </xf>
    <xf numFmtId="0" fontId="2" fillId="0" borderId="0" xfId="3" applyFont="1"/>
    <xf numFmtId="0" fontId="2" fillId="0" borderId="0" xfId="5" applyFont="1" applyAlignment="1">
      <alignment horizontal="center" wrapText="1"/>
    </xf>
    <xf numFmtId="0" fontId="3" fillId="0" borderId="0" xfId="10" applyFont="1" applyAlignment="1">
      <alignment horizontal="center"/>
    </xf>
    <xf numFmtId="0" fontId="2" fillId="0" borderId="1" xfId="10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vertical="top" wrapText="1"/>
    </xf>
    <xf numFmtId="0" fontId="2" fillId="0" borderId="1" xfId="10" applyFont="1" applyFill="1" applyBorder="1" applyAlignment="1">
      <alignment horizontal="center" vertical="top"/>
    </xf>
    <xf numFmtId="2" fontId="2" fillId="0" borderId="1" xfId="10" applyNumberFormat="1" applyFont="1" applyFill="1" applyBorder="1" applyAlignment="1">
      <alignment horizontal="right" vertical="center"/>
    </xf>
    <xf numFmtId="0" fontId="3" fillId="0" borderId="0" xfId="10" applyFont="1" applyFill="1"/>
    <xf numFmtId="0" fontId="3" fillId="0" borderId="0" xfId="10" applyFont="1" applyFill="1" applyAlignment="1">
      <alignment horizontal="center"/>
    </xf>
    <xf numFmtId="0" fontId="2" fillId="0" borderId="1" xfId="10" applyFont="1" applyFill="1" applyBorder="1" applyAlignment="1">
      <alignment horizontal="center"/>
    </xf>
    <xf numFmtId="0" fontId="2" fillId="0" borderId="0" xfId="10" applyFont="1" applyFill="1"/>
    <xf numFmtId="2" fontId="2" fillId="0" borderId="1" xfId="10" applyNumberFormat="1" applyFont="1" applyFill="1" applyBorder="1" applyAlignment="1">
      <alignment horizontal="right" vertical="top"/>
    </xf>
    <xf numFmtId="0" fontId="2" fillId="0" borderId="1" xfId="10" applyFont="1" applyBorder="1"/>
    <xf numFmtId="1" fontId="2" fillId="0" borderId="1" xfId="1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2" fontId="2" fillId="0" borderId="1" xfId="1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center" vertical="top"/>
    </xf>
    <xf numFmtId="2" fontId="5" fillId="0" borderId="1" xfId="10" applyNumberFormat="1" applyFont="1" applyFill="1" applyBorder="1" applyAlignment="1">
      <alignment horizontal="center" vertical="center"/>
    </xf>
    <xf numFmtId="4" fontId="5" fillId="0" borderId="1" xfId="10" applyNumberFormat="1" applyFont="1" applyFill="1" applyBorder="1" applyAlignment="1">
      <alignment horizontal="center" vertical="center" wrapText="1"/>
    </xf>
    <xf numFmtId="0" fontId="2" fillId="0" borderId="1" xfId="10" applyFont="1" applyBorder="1" applyAlignment="1">
      <alignment horizontal="center"/>
    </xf>
    <xf numFmtId="3" fontId="5" fillId="0" borderId="1" xfId="10" applyNumberFormat="1" applyFont="1" applyBorder="1" applyAlignment="1">
      <alignment horizontal="center" vertical="top"/>
    </xf>
    <xf numFmtId="2" fontId="3" fillId="0" borderId="0" xfId="10" applyNumberFormat="1" applyFont="1"/>
    <xf numFmtId="4" fontId="3" fillId="0" borderId="0" xfId="10" applyNumberFormat="1" applyFont="1" applyAlignment="1">
      <alignment horizontal="center"/>
    </xf>
    <xf numFmtId="1" fontId="2" fillId="0" borderId="1" xfId="7" applyNumberFormat="1" applyFont="1" applyFill="1" applyBorder="1" applyAlignment="1">
      <alignment horizontal="center" vertical="top"/>
    </xf>
    <xf numFmtId="0" fontId="2" fillId="0" borderId="1" xfId="7" applyFont="1" applyFill="1" applyBorder="1" applyAlignment="1">
      <alignment horizontal="left" vertical="top" wrapText="1"/>
    </xf>
    <xf numFmtId="0" fontId="2" fillId="0" borderId="1" xfId="7" applyFont="1" applyFill="1" applyBorder="1" applyAlignment="1">
      <alignment horizontal="center" vertical="top"/>
    </xf>
    <xf numFmtId="3" fontId="2" fillId="0" borderId="1" xfId="7" applyNumberFormat="1" applyFont="1" applyFill="1" applyBorder="1" applyAlignment="1">
      <alignment horizontal="center" vertical="top"/>
    </xf>
    <xf numFmtId="3" fontId="2" fillId="0" borderId="1" xfId="7" applyNumberFormat="1" applyFont="1" applyFill="1" applyBorder="1" applyAlignment="1">
      <alignment horizontal="center"/>
    </xf>
    <xf numFmtId="0" fontId="8" fillId="0" borderId="0" xfId="7" applyAlignment="1"/>
    <xf numFmtId="0" fontId="8" fillId="0" borderId="0" xfId="7" applyAlignment="1">
      <alignment horizontal="center"/>
    </xf>
    <xf numFmtId="0" fontId="2" fillId="0" borderId="1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 wrapText="1"/>
    </xf>
    <xf numFmtId="3" fontId="2" fillId="0" borderId="1" xfId="5" applyNumberFormat="1" applyFont="1" applyBorder="1" applyAlignment="1">
      <alignment horizontal="center" vertical="center" wrapText="1"/>
    </xf>
    <xf numFmtId="1" fontId="5" fillId="0" borderId="1" xfId="7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wrapText="1"/>
    </xf>
    <xf numFmtId="3" fontId="3" fillId="0" borderId="0" xfId="10" applyNumberFormat="1" applyFont="1" applyAlignment="1">
      <alignment horizontal="center"/>
    </xf>
    <xf numFmtId="0" fontId="4" fillId="0" borderId="0" xfId="10" applyFont="1" applyBorder="1" applyAlignment="1">
      <alignment horizontal="center"/>
    </xf>
    <xf numFmtId="0" fontId="4" fillId="0" borderId="0" xfId="10" applyFont="1" applyBorder="1" applyAlignment="1"/>
    <xf numFmtId="2" fontId="4" fillId="0" borderId="0" xfId="10" applyNumberFormat="1" applyFont="1" applyBorder="1" applyAlignment="1">
      <alignment horizontal="center"/>
    </xf>
    <xf numFmtId="0" fontId="5" fillId="0" borderId="0" xfId="10" applyFont="1" applyBorder="1" applyAlignment="1">
      <alignment horizontal="center"/>
    </xf>
    <xf numFmtId="2" fontId="5" fillId="0" borderId="0" xfId="10" applyNumberFormat="1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/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" fontId="2" fillId="0" borderId="1" xfId="10" applyNumberFormat="1" applyFont="1" applyFill="1" applyBorder="1" applyAlignment="1">
      <alignment horizontal="center" vertical="center"/>
    </xf>
    <xf numFmtId="0" fontId="4" fillId="0" borderId="2" xfId="10" applyFont="1" applyBorder="1" applyAlignment="1">
      <alignment horizontal="center"/>
    </xf>
    <xf numFmtId="0" fontId="4" fillId="0" borderId="2" xfId="10" applyFont="1" applyBorder="1" applyAlignment="1"/>
    <xf numFmtId="3" fontId="4" fillId="0" borderId="2" xfId="10" applyNumberFormat="1" applyFont="1" applyBorder="1" applyAlignment="1">
      <alignment horizontal="center"/>
    </xf>
    <xf numFmtId="0" fontId="2" fillId="0" borderId="0" xfId="4" applyFont="1" applyFill="1" applyBorder="1" applyAlignment="1">
      <alignment vertical="center" wrapText="1"/>
    </xf>
    <xf numFmtId="0" fontId="3" fillId="0" borderId="0" xfId="9" applyFont="1" applyFill="1"/>
    <xf numFmtId="0" fontId="2" fillId="0" borderId="1" xfId="9" applyFont="1" applyBorder="1" applyAlignment="1">
      <alignment horizontal="center" vertical="center"/>
    </xf>
    <xf numFmtId="0" fontId="2" fillId="0" borderId="1" xfId="9" applyFont="1" applyFill="1" applyBorder="1" applyAlignment="1">
      <alignment vertical="center" wrapText="1"/>
    </xf>
    <xf numFmtId="0" fontId="2" fillId="0" borderId="1" xfId="9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9" applyNumberFormat="1" applyFont="1" applyFill="1" applyBorder="1" applyAlignment="1">
      <alignment horizontal="right" vertical="center"/>
    </xf>
    <xf numFmtId="0" fontId="2" fillId="0" borderId="1" xfId="9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9" applyNumberFormat="1" applyFont="1" applyBorder="1" applyAlignment="1">
      <alignment horizontal="right" vertical="center"/>
    </xf>
    <xf numFmtId="49" fontId="2" fillId="0" borderId="1" xfId="9" applyNumberFormat="1" applyFont="1" applyBorder="1" applyAlignment="1">
      <alignment horizontal="center" vertical="center"/>
    </xf>
    <xf numFmtId="0" fontId="2" fillId="0" borderId="1" xfId="10" applyFont="1" applyBorder="1" applyAlignment="1">
      <alignment vertical="center" wrapText="1"/>
    </xf>
    <xf numFmtId="0" fontId="2" fillId="0" borderId="1" xfId="10" applyFont="1" applyFill="1" applyBorder="1" applyAlignment="1">
      <alignment vertical="center" wrapText="1"/>
    </xf>
    <xf numFmtId="2" fontId="2" fillId="0" borderId="1" xfId="10" applyNumberFormat="1" applyFont="1" applyFill="1" applyBorder="1" applyAlignment="1">
      <alignment horizontal="center" vertical="center"/>
    </xf>
    <xf numFmtId="0" fontId="2" fillId="0" borderId="1" xfId="10" applyFont="1" applyBorder="1" applyAlignment="1">
      <alignment horizontal="center" vertical="center"/>
    </xf>
    <xf numFmtId="0" fontId="5" fillId="0" borderId="1" xfId="9" applyFont="1" applyBorder="1" applyAlignment="1">
      <alignment horizontal="right" vertical="center" wrapText="1"/>
    </xf>
    <xf numFmtId="4" fontId="5" fillId="0" borderId="1" xfId="9" applyNumberFormat="1" applyFont="1" applyBorder="1" applyAlignment="1">
      <alignment horizontal="right" vertical="center"/>
    </xf>
    <xf numFmtId="0" fontId="6" fillId="0" borderId="1" xfId="10" applyFont="1" applyBorder="1" applyAlignment="1">
      <alignment horizontal="right" vertical="center"/>
    </xf>
    <xf numFmtId="0" fontId="6" fillId="0" borderId="1" xfId="9" applyFont="1" applyBorder="1" applyAlignment="1">
      <alignment vertical="center"/>
    </xf>
    <xf numFmtId="4" fontId="6" fillId="0" borderId="1" xfId="9" applyNumberFormat="1" applyFont="1" applyBorder="1" applyAlignment="1">
      <alignment vertical="center"/>
    </xf>
    <xf numFmtId="4" fontId="6" fillId="0" borderId="1" xfId="9" applyNumberFormat="1" applyFont="1" applyBorder="1" applyAlignment="1">
      <alignment horizontal="center" vertical="center"/>
    </xf>
    <xf numFmtId="1" fontId="2" fillId="0" borderId="1" xfId="5" applyNumberFormat="1" applyFont="1" applyBorder="1" applyAlignment="1">
      <alignment horizontal="center" vertical="center" wrapText="1"/>
    </xf>
    <xf numFmtId="1" fontId="2" fillId="0" borderId="1" xfId="5" applyNumberFormat="1" applyFont="1" applyBorder="1" applyAlignment="1">
      <alignment horizontal="righ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vertical="center" wrapText="1"/>
    </xf>
    <xf numFmtId="1" fontId="2" fillId="0" borderId="1" xfId="5" applyNumberFormat="1" applyFont="1" applyFill="1" applyBorder="1" applyAlignment="1">
      <alignment horizontal="right" vertical="center" wrapText="1"/>
    </xf>
    <xf numFmtId="3" fontId="2" fillId="0" borderId="1" xfId="5" applyNumberFormat="1" applyFont="1" applyFill="1" applyBorder="1" applyAlignment="1">
      <alignment horizontal="center" vertical="center" wrapText="1"/>
    </xf>
    <xf numFmtId="0" fontId="7" fillId="0" borderId="1" xfId="5" applyFont="1" applyBorder="1" applyAlignment="1">
      <alignment vertical="center" wrapText="1"/>
    </xf>
    <xf numFmtId="1" fontId="7" fillId="0" borderId="1" xfId="5" applyNumberFormat="1" applyFont="1" applyBorder="1" applyAlignment="1">
      <alignment vertical="center" wrapText="1"/>
    </xf>
    <xf numFmtId="3" fontId="6" fillId="0" borderId="1" xfId="5" applyNumberFormat="1" applyFont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center" vertical="center"/>
    </xf>
    <xf numFmtId="3" fontId="2" fillId="0" borderId="1" xfId="3" applyNumberFormat="1" applyFont="1" applyBorder="1" applyAlignment="1">
      <alignment horizontal="center" vertical="center"/>
    </xf>
    <xf numFmtId="0" fontId="4" fillId="0" borderId="2" xfId="9" applyFont="1" applyBorder="1" applyAlignment="1">
      <alignment horizontal="center" vertical="center"/>
    </xf>
    <xf numFmtId="3" fontId="4" fillId="0" borderId="2" xfId="9" applyNumberFormat="1" applyFont="1" applyBorder="1" applyAlignment="1">
      <alignment horizontal="center" vertical="center"/>
    </xf>
    <xf numFmtId="0" fontId="7" fillId="0" borderId="0" xfId="2" applyFont="1"/>
    <xf numFmtId="0" fontId="7" fillId="0" borderId="0" xfId="1" applyFont="1"/>
    <xf numFmtId="0" fontId="1" fillId="0" borderId="0" xfId="1"/>
    <xf numFmtId="0" fontId="7" fillId="0" borderId="0" xfId="2" applyFont="1" applyAlignment="1">
      <alignment horizontal="right"/>
    </xf>
    <xf numFmtId="0" fontId="7" fillId="0" borderId="0" xfId="1" applyFont="1" applyAlignment="1">
      <alignment horizontal="right"/>
    </xf>
    <xf numFmtId="0" fontId="6" fillId="0" borderId="0" xfId="8" applyFont="1" applyFill="1" applyAlignment="1">
      <alignment horizontal="center"/>
    </xf>
    <xf numFmtId="2" fontId="7" fillId="0" borderId="0" xfId="1" applyNumberFormat="1" applyFont="1"/>
    <xf numFmtId="0" fontId="7" fillId="0" borderId="3" xfId="8" applyFont="1" applyBorder="1" applyAlignment="1"/>
    <xf numFmtId="14" fontId="7" fillId="0" borderId="3" xfId="8" applyNumberFormat="1" applyFont="1" applyBorder="1" applyAlignment="1"/>
    <xf numFmtId="0" fontId="7" fillId="0" borderId="0" xfId="8" applyFont="1" applyFill="1" applyAlignment="1">
      <alignment horizontal="center"/>
    </xf>
    <xf numFmtId="1" fontId="6" fillId="0" borderId="4" xfId="8" applyNumberFormat="1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 wrapText="1"/>
    </xf>
    <xf numFmtId="2" fontId="6" fillId="0" borderId="5" xfId="8" applyNumberFormat="1" applyFont="1" applyFill="1" applyBorder="1" applyAlignment="1">
      <alignment horizontal="center" vertical="center" wrapText="1"/>
    </xf>
    <xf numFmtId="2" fontId="6" fillId="0" borderId="6" xfId="8" applyNumberFormat="1" applyFont="1" applyFill="1" applyBorder="1" applyAlignment="1">
      <alignment horizontal="center" vertical="center" wrapText="1"/>
    </xf>
    <xf numFmtId="2" fontId="6" fillId="0" borderId="7" xfId="8" applyNumberFormat="1" applyFont="1" applyFill="1" applyBorder="1" applyAlignment="1">
      <alignment horizontal="center" vertical="center" wrapText="1"/>
    </xf>
    <xf numFmtId="2" fontId="6" fillId="0" borderId="0" xfId="8" applyNumberFormat="1" applyFont="1" applyFill="1" applyBorder="1" applyAlignment="1">
      <alignment horizontal="center" vertical="center" wrapText="1"/>
    </xf>
    <xf numFmtId="2" fontId="7" fillId="0" borderId="0" xfId="8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172" fontId="7" fillId="0" borderId="1" xfId="1" applyNumberFormat="1" applyFont="1" applyBorder="1" applyAlignment="1">
      <alignment horizontal="center" vertical="center"/>
    </xf>
    <xf numFmtId="172" fontId="7" fillId="0" borderId="9" xfId="1" applyNumberFormat="1" applyFont="1" applyBorder="1" applyAlignment="1">
      <alignment horizontal="center" vertical="center"/>
    </xf>
    <xf numFmtId="172" fontId="7" fillId="0" borderId="10" xfId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/>
    <xf numFmtId="2" fontId="14" fillId="0" borderId="1" xfId="1" applyNumberFormat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/>
    </xf>
    <xf numFmtId="172" fontId="14" fillId="0" borderId="1" xfId="1" applyNumberFormat="1" applyFont="1" applyBorder="1" applyAlignment="1">
      <alignment horizontal="center" vertical="center"/>
    </xf>
    <xf numFmtId="172" fontId="14" fillId="0" borderId="9" xfId="1" applyNumberFormat="1" applyFont="1" applyBorder="1" applyAlignment="1">
      <alignment horizontal="center" vertical="center"/>
    </xf>
    <xf numFmtId="172" fontId="14" fillId="0" borderId="10" xfId="1" applyNumberFormat="1" applyFont="1" applyBorder="1" applyAlignment="1">
      <alignment horizontal="center" vertical="center"/>
    </xf>
    <xf numFmtId="0" fontId="10" fillId="0" borderId="8" xfId="8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/>
    </xf>
    <xf numFmtId="1" fontId="10" fillId="0" borderId="1" xfId="8" applyNumberFormat="1" applyFont="1" applyBorder="1" applyAlignment="1">
      <alignment horizontal="center" vertical="center"/>
    </xf>
    <xf numFmtId="1" fontId="10" fillId="0" borderId="9" xfId="8" applyNumberFormat="1" applyFont="1" applyBorder="1" applyAlignment="1">
      <alignment horizontal="center" vertical="center"/>
    </xf>
    <xf numFmtId="3" fontId="4" fillId="0" borderId="10" xfId="8" applyNumberFormat="1" applyFont="1" applyBorder="1" applyAlignment="1">
      <alignment horizontal="center" vertical="center"/>
    </xf>
    <xf numFmtId="1" fontId="6" fillId="0" borderId="0" xfId="8" applyNumberFormat="1" applyFont="1" applyFill="1" applyBorder="1" applyAlignment="1"/>
    <xf numFmtId="0" fontId="6" fillId="0" borderId="0" xfId="8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172" fontId="7" fillId="0" borderId="1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173" fontId="7" fillId="0" borderId="10" xfId="1" applyNumberFormat="1" applyFont="1" applyBorder="1" applyAlignment="1">
      <alignment horizontal="center" vertical="center"/>
    </xf>
    <xf numFmtId="0" fontId="1" fillId="0" borderId="0" xfId="1" applyFont="1"/>
    <xf numFmtId="0" fontId="7" fillId="0" borderId="2" xfId="1" applyFont="1" applyBorder="1" applyAlignment="1"/>
    <xf numFmtId="0" fontId="7" fillId="0" borderId="2" xfId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172" fontId="7" fillId="0" borderId="2" xfId="1" applyNumberFormat="1" applyFont="1" applyBorder="1" applyAlignment="1">
      <alignment horizontal="center"/>
    </xf>
    <xf numFmtId="173" fontId="7" fillId="0" borderId="11" xfId="1" applyNumberFormat="1" applyFont="1" applyBorder="1" applyAlignment="1">
      <alignment horizontal="center" vertical="center"/>
    </xf>
    <xf numFmtId="0" fontId="7" fillId="0" borderId="0" xfId="8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2" fontId="7" fillId="0" borderId="1" xfId="1" applyNumberFormat="1" applyFont="1" applyBorder="1" applyAlignment="1">
      <alignment horizontal="left" wrapText="1"/>
    </xf>
    <xf numFmtId="172" fontId="7" fillId="0" borderId="0" xfId="1" applyNumberFormat="1" applyFont="1" applyFill="1" applyBorder="1" applyAlignment="1">
      <alignment horizontal="center"/>
    </xf>
    <xf numFmtId="172" fontId="1" fillId="0" borderId="0" xfId="1" applyNumberFormat="1" applyAlignment="1">
      <alignment horizontal="center"/>
    </xf>
    <xf numFmtId="0" fontId="1" fillId="0" borderId="0" xfId="1" applyAlignment="1"/>
    <xf numFmtId="0" fontId="7" fillId="0" borderId="1" xfId="1" applyFont="1" applyBorder="1" applyAlignment="1">
      <alignment horizontal="left" wrapText="1"/>
    </xf>
    <xf numFmtId="0" fontId="7" fillId="0" borderId="12" xfId="1" applyFont="1" applyBorder="1" applyAlignment="1">
      <alignment horizontal="center"/>
    </xf>
    <xf numFmtId="172" fontId="7" fillId="0" borderId="9" xfId="1" applyNumberFormat="1" applyFont="1" applyBorder="1" applyAlignment="1">
      <alignment horizontal="center"/>
    </xf>
    <xf numFmtId="172" fontId="7" fillId="0" borderId="10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172" fontId="7" fillId="0" borderId="1" xfId="1" applyNumberFormat="1" applyFont="1" applyFill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 wrapText="1"/>
    </xf>
    <xf numFmtId="0" fontId="10" fillId="0" borderId="2" xfId="8" applyFont="1" applyBorder="1" applyAlignment="1">
      <alignment horizontal="center" vertical="center"/>
    </xf>
    <xf numFmtId="1" fontId="10" fillId="0" borderId="2" xfId="8" applyNumberFormat="1" applyFont="1" applyBorder="1" applyAlignment="1">
      <alignment horizontal="right" vertical="center"/>
    </xf>
    <xf numFmtId="1" fontId="10" fillId="0" borderId="14" xfId="8" applyNumberFormat="1" applyFont="1" applyBorder="1" applyAlignment="1">
      <alignment horizontal="right" vertical="center"/>
    </xf>
    <xf numFmtId="3" fontId="4" fillId="0" borderId="11" xfId="8" applyNumberFormat="1" applyFont="1" applyBorder="1" applyAlignment="1">
      <alignment horizontal="center" vertical="center"/>
    </xf>
    <xf numFmtId="0" fontId="11" fillId="0" borderId="15" xfId="6" applyFont="1" applyFill="1" applyBorder="1" applyAlignment="1">
      <alignment horizontal="center"/>
    </xf>
    <xf numFmtId="0" fontId="9" fillId="0" borderId="16" xfId="6" applyFont="1" applyFill="1" applyBorder="1" applyAlignment="1">
      <alignment horizontal="center"/>
    </xf>
    <xf numFmtId="0" fontId="11" fillId="0" borderId="16" xfId="8" applyFont="1" applyFill="1" applyBorder="1" applyAlignment="1">
      <alignment vertical="top"/>
    </xf>
    <xf numFmtId="2" fontId="11" fillId="0" borderId="16" xfId="8" applyNumberFormat="1" applyFont="1" applyFill="1" applyBorder="1" applyAlignment="1">
      <alignment horizontal="center" vertical="top"/>
    </xf>
    <xf numFmtId="2" fontId="11" fillId="0" borderId="17" xfId="8" applyNumberFormat="1" applyFont="1" applyFill="1" applyBorder="1" applyAlignment="1">
      <alignment horizontal="center" vertical="top"/>
    </xf>
    <xf numFmtId="3" fontId="9" fillId="0" borderId="18" xfId="6" applyNumberFormat="1" applyFont="1" applyFill="1" applyBorder="1" applyAlignment="1">
      <alignment horizontal="center"/>
    </xf>
    <xf numFmtId="1" fontId="6" fillId="0" borderId="0" xfId="6" applyNumberFormat="1" applyFont="1" applyFill="1" applyBorder="1" applyAlignment="1">
      <alignment horizontal="right"/>
    </xf>
    <xf numFmtId="3" fontId="7" fillId="0" borderId="0" xfId="1" applyNumberFormat="1" applyFont="1"/>
    <xf numFmtId="0" fontId="11" fillId="0" borderId="0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11" fillId="0" borderId="0" xfId="8" applyFont="1" applyFill="1" applyBorder="1" applyAlignment="1">
      <alignment vertical="top"/>
    </xf>
    <xf numFmtId="2" fontId="11" fillId="0" borderId="0" xfId="8" applyNumberFormat="1" applyFont="1" applyFill="1" applyBorder="1" applyAlignment="1">
      <alignment horizontal="center" vertical="top"/>
    </xf>
    <xf numFmtId="3" fontId="9" fillId="0" borderId="0" xfId="6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1" applyFont="1" applyFill="1" applyAlignment="1">
      <alignment horizontal="left" vertical="top"/>
    </xf>
    <xf numFmtId="3" fontId="4" fillId="4" borderId="10" xfId="8" applyNumberFormat="1" applyFont="1" applyFill="1" applyBorder="1" applyAlignment="1">
      <alignment horizontal="center" vertical="center"/>
    </xf>
    <xf numFmtId="172" fontId="7" fillId="4" borderId="10" xfId="1" applyNumberFormat="1" applyFont="1" applyFill="1" applyBorder="1" applyAlignment="1">
      <alignment horizontal="center" vertical="center"/>
    </xf>
    <xf numFmtId="0" fontId="10" fillId="0" borderId="12" xfId="8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 wrapText="1"/>
    </xf>
    <xf numFmtId="0" fontId="10" fillId="0" borderId="19" xfId="8" applyFont="1" applyBorder="1" applyAlignment="1">
      <alignment horizontal="center" vertical="center"/>
    </xf>
    <xf numFmtId="1" fontId="10" fillId="0" borderId="19" xfId="8" applyNumberFormat="1" applyFont="1" applyBorder="1" applyAlignment="1">
      <alignment horizontal="center" vertical="center"/>
    </xf>
    <xf numFmtId="3" fontId="4" fillId="0" borderId="20" xfId="8" applyNumberFormat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4" fillId="0" borderId="2" xfId="9" applyFont="1" applyBorder="1" applyAlignment="1">
      <alignment horizontal="center" vertical="center"/>
    </xf>
    <xf numFmtId="0" fontId="2" fillId="0" borderId="0" xfId="10" applyFont="1" applyAlignment="1">
      <alignment horizontal="center"/>
    </xf>
    <xf numFmtId="0" fontId="4" fillId="0" borderId="0" xfId="6" applyFont="1" applyAlignment="1">
      <alignment horizontal="center"/>
    </xf>
    <xf numFmtId="0" fontId="5" fillId="2" borderId="1" xfId="10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2" fillId="0" borderId="0" xfId="5" applyFont="1" applyAlignment="1">
      <alignment horizontal="center" wrapText="1"/>
    </xf>
    <xf numFmtId="0" fontId="2" fillId="0" borderId="22" xfId="4" applyFont="1" applyFill="1" applyBorder="1" applyAlignment="1">
      <alignment horizontal="left" vertical="center" wrapText="1"/>
    </xf>
    <xf numFmtId="0" fontId="6" fillId="2" borderId="1" xfId="10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0" xfId="1" applyFont="1" applyAlignment="1">
      <alignment horizontal="left" vertical="top"/>
    </xf>
    <xf numFmtId="14" fontId="7" fillId="0" borderId="0" xfId="2" applyNumberFormat="1" applyFont="1" applyAlignment="1">
      <alignment horizontal="right"/>
    </xf>
    <xf numFmtId="0" fontId="7" fillId="0" borderId="0" xfId="2" applyFont="1" applyAlignment="1">
      <alignment horizontal="right"/>
    </xf>
    <xf numFmtId="0" fontId="9" fillId="0" borderId="0" xfId="8" applyFont="1" applyAlignment="1">
      <alignment horizontal="center"/>
    </xf>
    <xf numFmtId="1" fontId="6" fillId="3" borderId="12" xfId="8" applyNumberFormat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" fontId="6" fillId="3" borderId="19" xfId="8" applyNumberFormat="1" applyFont="1" applyFill="1" applyBorder="1" applyAlignment="1">
      <alignment horizontal="center" vertical="center"/>
    </xf>
    <xf numFmtId="1" fontId="6" fillId="3" borderId="20" xfId="8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left"/>
    </xf>
    <xf numFmtId="0" fontId="12" fillId="0" borderId="0" xfId="1" applyFont="1" applyAlignment="1">
      <alignment horizontal="left"/>
    </xf>
    <xf numFmtId="0" fontId="13" fillId="0" borderId="12" xfId="8" applyFont="1" applyBorder="1" applyAlignment="1">
      <alignment horizontal="left" vertical="center"/>
    </xf>
    <xf numFmtId="0" fontId="13" fillId="0" borderId="19" xfId="8" applyFont="1" applyBorder="1" applyAlignment="1">
      <alignment horizontal="left" vertical="center"/>
    </xf>
    <xf numFmtId="0" fontId="13" fillId="0" borderId="20" xfId="8" applyFont="1" applyBorder="1" applyAlignment="1">
      <alignment horizontal="left" vertical="center"/>
    </xf>
  </cellXfs>
  <cellStyles count="11">
    <cellStyle name="Обычный" xfId="0" builtinId="0"/>
    <cellStyle name="Обычный 2" xfId="1"/>
    <cellStyle name="Обычный_V" xfId="2"/>
    <cellStyle name="Обычный_Буча дом" xfId="3"/>
    <cellStyle name="Обычный_Володимир 28.12" xfId="4"/>
    <cellStyle name="Обычный_Книга1" xfId="5"/>
    <cellStyle name="Обычный_Лiсники1-опалення" xfId="6"/>
    <cellStyle name="Обычный_оксана 28.12" xfId="7"/>
    <cellStyle name="Обычный_предложение" xfId="8"/>
    <cellStyle name="Обычный_Чередниченко  дом" xfId="9"/>
    <cellStyle name="Обычный_Чередниченко  дом_Пропозиція 25.0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7" zoomScaleNormal="100" workbookViewId="0">
      <selection activeCell="K31" sqref="K31"/>
    </sheetView>
  </sheetViews>
  <sheetFormatPr defaultRowHeight="15" x14ac:dyDescent="0.25"/>
  <cols>
    <col min="1" max="1" width="6.28515625" customWidth="1"/>
    <col min="2" max="2" width="39.28515625" customWidth="1"/>
    <col min="3" max="3" width="6.7109375" bestFit="1" customWidth="1"/>
    <col min="4" max="4" width="6.28515625" bestFit="1" customWidth="1"/>
    <col min="5" max="5" width="8.42578125" bestFit="1" customWidth="1"/>
    <col min="6" max="6" width="7.42578125" hidden="1" customWidth="1"/>
    <col min="7" max="7" width="10.85546875" bestFit="1" customWidth="1"/>
    <col min="9" max="9" width="9.28515625" bestFit="1" customWidth="1"/>
  </cols>
  <sheetData>
    <row r="1" spans="1:11" x14ac:dyDescent="0.25">
      <c r="A1" s="1"/>
      <c r="B1" s="2"/>
      <c r="C1" s="2"/>
      <c r="D1" s="2"/>
      <c r="E1" s="3"/>
      <c r="F1" s="3"/>
      <c r="G1" s="3"/>
      <c r="H1" s="4"/>
      <c r="I1" s="4"/>
      <c r="J1" s="4"/>
      <c r="K1" s="4"/>
    </row>
    <row r="2" spans="1:11" x14ac:dyDescent="0.25">
      <c r="A2" s="1"/>
      <c r="B2" s="2"/>
      <c r="C2" s="234"/>
      <c r="D2" s="234"/>
      <c r="E2" s="234"/>
      <c r="F2" s="234"/>
      <c r="G2" s="234"/>
      <c r="H2" s="4"/>
      <c r="I2" s="4"/>
      <c r="J2" s="4"/>
      <c r="K2" s="4"/>
    </row>
    <row r="3" spans="1:11" x14ac:dyDescent="0.25">
      <c r="A3" s="1"/>
      <c r="B3" s="2"/>
      <c r="C3" s="234"/>
      <c r="D3" s="234"/>
      <c r="E3" s="234"/>
      <c r="F3" s="234"/>
      <c r="G3" s="234"/>
      <c r="H3" s="4"/>
      <c r="I3" s="4"/>
      <c r="J3" s="4"/>
      <c r="K3" s="4"/>
    </row>
    <row r="4" spans="1:11" x14ac:dyDescent="0.25">
      <c r="A4" s="3"/>
      <c r="B4" s="2"/>
      <c r="C4" s="2"/>
      <c r="D4" s="2"/>
      <c r="E4" s="3"/>
      <c r="F4" s="3"/>
      <c r="G4" s="3"/>
      <c r="H4" s="4"/>
      <c r="I4" s="4"/>
      <c r="J4" s="4"/>
      <c r="K4" s="4"/>
    </row>
    <row r="5" spans="1:11" ht="15.75" x14ac:dyDescent="0.25">
      <c r="A5" s="235" t="s">
        <v>1</v>
      </c>
      <c r="B5" s="235"/>
      <c r="C5" s="235"/>
      <c r="D5" s="235"/>
      <c r="E5" s="235"/>
      <c r="F5" s="235"/>
      <c r="G5" s="235"/>
      <c r="H5" s="4"/>
      <c r="I5" s="4"/>
      <c r="J5" s="4"/>
      <c r="K5" s="4"/>
    </row>
    <row r="6" spans="1:11" x14ac:dyDescent="0.25">
      <c r="A6" s="5"/>
      <c r="B6" s="5"/>
      <c r="C6" s="5"/>
      <c r="D6" s="5"/>
      <c r="E6" s="5"/>
      <c r="F6" s="5"/>
      <c r="G6" s="6"/>
      <c r="H6" s="4"/>
      <c r="I6" s="4"/>
      <c r="J6" s="4"/>
      <c r="K6" s="4"/>
    </row>
    <row r="7" spans="1:11" ht="22.5" customHeight="1" x14ac:dyDescent="0.25">
      <c r="A7" s="7" t="s">
        <v>2</v>
      </c>
      <c r="B7" s="8" t="s">
        <v>3</v>
      </c>
      <c r="C7" s="7" t="s">
        <v>4</v>
      </c>
      <c r="D7" s="7" t="s">
        <v>5</v>
      </c>
      <c r="E7" s="9" t="s">
        <v>6</v>
      </c>
      <c r="F7" s="9" t="s">
        <v>7</v>
      </c>
      <c r="G7" s="10" t="s">
        <v>85</v>
      </c>
      <c r="H7" s="4"/>
      <c r="I7" s="4"/>
      <c r="J7" s="4"/>
      <c r="K7" s="4"/>
    </row>
    <row r="8" spans="1:11" x14ac:dyDescent="0.25">
      <c r="A8" s="236" t="s">
        <v>8</v>
      </c>
      <c r="B8" s="236"/>
      <c r="C8" s="236"/>
      <c r="D8" s="236"/>
      <c r="E8" s="236"/>
      <c r="F8" s="236"/>
      <c r="G8" s="236"/>
      <c r="H8" s="4"/>
      <c r="I8" s="4"/>
      <c r="J8" s="4"/>
      <c r="K8" s="4"/>
    </row>
    <row r="9" spans="1:11" x14ac:dyDescent="0.25">
      <c r="A9" s="91">
        <v>1</v>
      </c>
      <c r="B9" s="92" t="s">
        <v>81</v>
      </c>
      <c r="C9" s="93" t="s">
        <v>9</v>
      </c>
      <c r="D9" s="94">
        <v>1</v>
      </c>
      <c r="E9" s="95">
        <f>I9*$I$5</f>
        <v>0</v>
      </c>
      <c r="F9" s="96"/>
      <c r="G9" s="97">
        <f>E9*D9*(1-F9/100)</f>
        <v>0</v>
      </c>
      <c r="H9" s="90"/>
      <c r="I9" s="90"/>
      <c r="J9" s="12"/>
      <c r="K9" s="12"/>
    </row>
    <row r="10" spans="1:11" x14ac:dyDescent="0.25">
      <c r="A10" s="91">
        <f>A9+1</f>
        <v>2</v>
      </c>
      <c r="B10" s="98" t="s">
        <v>10</v>
      </c>
      <c r="C10" s="91" t="s">
        <v>11</v>
      </c>
      <c r="D10" s="94">
        <v>165</v>
      </c>
      <c r="E10" s="99">
        <f t="shared" ref="E10:E18" si="0">I10*$I$5</f>
        <v>0</v>
      </c>
      <c r="F10" s="100">
        <f>F9</f>
        <v>0</v>
      </c>
      <c r="G10" s="101">
        <f t="shared" ref="G10:G16" si="1">E10*D10*(1-F10/100)</f>
        <v>0</v>
      </c>
      <c r="H10" s="12"/>
      <c r="I10" s="12"/>
      <c r="J10" s="12"/>
      <c r="K10" s="12"/>
    </row>
    <row r="11" spans="1:11" x14ac:dyDescent="0.25">
      <c r="A11" s="91">
        <f t="shared" ref="A11:A18" si="2">A10+1</f>
        <v>3</v>
      </c>
      <c r="B11" s="98" t="s">
        <v>12</v>
      </c>
      <c r="C11" s="91" t="s">
        <v>9</v>
      </c>
      <c r="D11" s="94">
        <v>6</v>
      </c>
      <c r="E11" s="99">
        <f t="shared" si="0"/>
        <v>0</v>
      </c>
      <c r="F11" s="100">
        <f t="shared" ref="F11:F18" si="3">F10</f>
        <v>0</v>
      </c>
      <c r="G11" s="101">
        <f t="shared" si="1"/>
        <v>0</v>
      </c>
      <c r="H11" s="12"/>
      <c r="I11" s="12"/>
      <c r="J11" s="12"/>
      <c r="K11" s="12"/>
    </row>
    <row r="12" spans="1:11" x14ac:dyDescent="0.25">
      <c r="A12" s="91">
        <f t="shared" si="2"/>
        <v>4</v>
      </c>
      <c r="B12" s="98" t="s">
        <v>13</v>
      </c>
      <c r="C12" s="102" t="s">
        <v>14</v>
      </c>
      <c r="D12" s="94">
        <v>6</v>
      </c>
      <c r="E12" s="99">
        <f t="shared" si="0"/>
        <v>0</v>
      </c>
      <c r="F12" s="100">
        <f t="shared" si="3"/>
        <v>0</v>
      </c>
      <c r="G12" s="101">
        <f t="shared" si="1"/>
        <v>0</v>
      </c>
      <c r="H12" s="12"/>
      <c r="I12" s="12"/>
      <c r="J12" s="12"/>
      <c r="K12" s="12"/>
    </row>
    <row r="13" spans="1:11" x14ac:dyDescent="0.25">
      <c r="A13" s="91">
        <f t="shared" si="2"/>
        <v>5</v>
      </c>
      <c r="B13" s="98" t="s">
        <v>15</v>
      </c>
      <c r="C13" s="91" t="s">
        <v>16</v>
      </c>
      <c r="D13" s="94">
        <v>6</v>
      </c>
      <c r="E13" s="99">
        <f t="shared" si="0"/>
        <v>0</v>
      </c>
      <c r="F13" s="100">
        <f t="shared" si="3"/>
        <v>0</v>
      </c>
      <c r="G13" s="101">
        <f t="shared" si="1"/>
        <v>0</v>
      </c>
      <c r="H13" s="12"/>
      <c r="I13" s="12"/>
      <c r="J13" s="12"/>
      <c r="K13" s="12"/>
    </row>
    <row r="14" spans="1:11" x14ac:dyDescent="0.25">
      <c r="A14" s="91">
        <f t="shared" si="2"/>
        <v>6</v>
      </c>
      <c r="B14" s="98" t="s">
        <v>17</v>
      </c>
      <c r="C14" s="91" t="s">
        <v>11</v>
      </c>
      <c r="D14" s="94">
        <v>40</v>
      </c>
      <c r="E14" s="99">
        <f t="shared" si="0"/>
        <v>0</v>
      </c>
      <c r="F14" s="100">
        <f t="shared" si="3"/>
        <v>0</v>
      </c>
      <c r="G14" s="101">
        <f t="shared" si="1"/>
        <v>0</v>
      </c>
      <c r="H14" s="12"/>
      <c r="I14" s="12"/>
      <c r="J14" s="12"/>
      <c r="K14" s="12"/>
    </row>
    <row r="15" spans="1:11" x14ac:dyDescent="0.25">
      <c r="A15" s="91">
        <f t="shared" si="2"/>
        <v>7</v>
      </c>
      <c r="B15" s="103" t="s">
        <v>18</v>
      </c>
      <c r="C15" s="91" t="s">
        <v>19</v>
      </c>
      <c r="D15" s="94">
        <v>14</v>
      </c>
      <c r="E15" s="99">
        <f t="shared" si="0"/>
        <v>0</v>
      </c>
      <c r="F15" s="100">
        <f t="shared" si="3"/>
        <v>0</v>
      </c>
      <c r="G15" s="101">
        <f t="shared" si="1"/>
        <v>0</v>
      </c>
      <c r="H15" s="12"/>
      <c r="I15" s="12"/>
      <c r="J15" s="12"/>
      <c r="K15" s="12"/>
    </row>
    <row r="16" spans="1:11" x14ac:dyDescent="0.25">
      <c r="A16" s="91">
        <f t="shared" si="2"/>
        <v>8</v>
      </c>
      <c r="B16" s="104" t="s">
        <v>80</v>
      </c>
      <c r="C16" s="33" t="s">
        <v>9</v>
      </c>
      <c r="D16" s="105">
        <v>1</v>
      </c>
      <c r="E16" s="95">
        <f t="shared" si="0"/>
        <v>0</v>
      </c>
      <c r="F16" s="96">
        <f t="shared" si="3"/>
        <v>0</v>
      </c>
      <c r="G16" s="97">
        <f t="shared" si="1"/>
        <v>0</v>
      </c>
      <c r="H16" s="37"/>
      <c r="I16" s="37"/>
      <c r="J16" s="4"/>
      <c r="K16" s="4"/>
    </row>
    <row r="17" spans="1:11" x14ac:dyDescent="0.25">
      <c r="A17" s="91">
        <f t="shared" si="2"/>
        <v>9</v>
      </c>
      <c r="B17" s="103" t="s">
        <v>20</v>
      </c>
      <c r="C17" s="106" t="s">
        <v>9</v>
      </c>
      <c r="D17" s="105">
        <v>5</v>
      </c>
      <c r="E17" s="99">
        <f t="shared" si="0"/>
        <v>0</v>
      </c>
      <c r="F17" s="96">
        <f t="shared" si="3"/>
        <v>0</v>
      </c>
      <c r="G17" s="101">
        <f>E17*D17*(1-F17/100)</f>
        <v>0</v>
      </c>
      <c r="H17" s="4"/>
      <c r="I17" s="4"/>
      <c r="J17" s="4"/>
      <c r="K17" s="4"/>
    </row>
    <row r="18" spans="1:11" x14ac:dyDescent="0.25">
      <c r="A18" s="91">
        <f t="shared" si="2"/>
        <v>10</v>
      </c>
      <c r="B18" s="103" t="s">
        <v>21</v>
      </c>
      <c r="C18" s="106" t="s">
        <v>9</v>
      </c>
      <c r="D18" s="105">
        <v>50</v>
      </c>
      <c r="E18" s="99">
        <f t="shared" si="0"/>
        <v>0</v>
      </c>
      <c r="F18" s="96">
        <f t="shared" si="3"/>
        <v>0</v>
      </c>
      <c r="G18" s="101">
        <f>E18*D18*(1-F18/100)</f>
        <v>0</v>
      </c>
      <c r="H18" s="4"/>
      <c r="I18" s="4"/>
      <c r="J18" s="4"/>
      <c r="K18" s="4"/>
    </row>
    <row r="19" spans="1:11" x14ac:dyDescent="0.25">
      <c r="A19" s="91"/>
      <c r="B19" s="107" t="s">
        <v>22</v>
      </c>
      <c r="C19" s="91"/>
      <c r="D19" s="94"/>
      <c r="E19" s="99"/>
      <c r="F19" s="99"/>
      <c r="G19" s="108">
        <f>SUM(G9:G18)</f>
        <v>0</v>
      </c>
      <c r="H19" s="12"/>
      <c r="I19" s="12"/>
      <c r="J19" s="12"/>
      <c r="K19" s="12"/>
    </row>
    <row r="20" spans="1:11" x14ac:dyDescent="0.25">
      <c r="A20" s="91">
        <v>11</v>
      </c>
      <c r="B20" s="98" t="s">
        <v>23</v>
      </c>
      <c r="C20" s="91" t="s">
        <v>24</v>
      </c>
      <c r="D20" s="94">
        <v>1</v>
      </c>
      <c r="E20" s="99">
        <v>0</v>
      </c>
      <c r="F20" s="99"/>
      <c r="G20" s="101">
        <f>E20*D20</f>
        <v>0</v>
      </c>
      <c r="H20" s="12"/>
      <c r="I20" s="12"/>
      <c r="J20" s="12"/>
      <c r="K20" s="12"/>
    </row>
    <row r="21" spans="1:11" ht="20.25" customHeight="1" x14ac:dyDescent="0.25">
      <c r="A21" s="91"/>
      <c r="B21" s="109" t="s">
        <v>25</v>
      </c>
      <c r="C21" s="110"/>
      <c r="D21" s="110"/>
      <c r="E21" s="111"/>
      <c r="F21" s="111"/>
      <c r="G21" s="112">
        <f>G19+G20</f>
        <v>0</v>
      </c>
      <c r="H21" s="12"/>
      <c r="I21" s="12"/>
      <c r="J21" s="12"/>
      <c r="K21" s="12"/>
    </row>
    <row r="22" spans="1:11" x14ac:dyDescent="0.25">
      <c r="A22" s="237" t="s">
        <v>26</v>
      </c>
      <c r="B22" s="237"/>
      <c r="C22" s="237"/>
      <c r="D22" s="237"/>
      <c r="E22" s="237"/>
      <c r="F22" s="237"/>
      <c r="G22" s="237"/>
      <c r="H22" s="12"/>
      <c r="I22" s="12"/>
      <c r="J22" s="12"/>
      <c r="K22" s="12"/>
    </row>
    <row r="23" spans="1:11" x14ac:dyDescent="0.25">
      <c r="A23" s="61">
        <v>1</v>
      </c>
      <c r="B23" s="21" t="s">
        <v>69</v>
      </c>
      <c r="C23" s="61" t="s">
        <v>27</v>
      </c>
      <c r="D23" s="61">
        <v>1</v>
      </c>
      <c r="E23" s="113">
        <v>0</v>
      </c>
      <c r="F23" s="114"/>
      <c r="G23" s="62">
        <f>D23*E23</f>
        <v>0</v>
      </c>
      <c r="H23" s="20"/>
      <c r="I23" s="20"/>
      <c r="J23" s="20"/>
      <c r="K23" s="20"/>
    </row>
    <row r="24" spans="1:11" x14ac:dyDescent="0.25">
      <c r="A24" s="61">
        <f>A23+1</f>
        <v>2</v>
      </c>
      <c r="B24" s="21" t="s">
        <v>72</v>
      </c>
      <c r="C24" s="61" t="s">
        <v>19</v>
      </c>
      <c r="D24" s="115">
        <v>14</v>
      </c>
      <c r="E24" s="113">
        <v>0</v>
      </c>
      <c r="F24" s="114"/>
      <c r="G24" s="62">
        <f>D24*E24</f>
        <v>0</v>
      </c>
      <c r="H24" s="20"/>
      <c r="I24" s="20"/>
      <c r="J24" s="20"/>
      <c r="K24" s="20"/>
    </row>
    <row r="25" spans="1:11" x14ac:dyDescent="0.25">
      <c r="A25" s="61">
        <f>A24+1</f>
        <v>3</v>
      </c>
      <c r="B25" s="21" t="s">
        <v>28</v>
      </c>
      <c r="C25" s="61" t="s">
        <v>29</v>
      </c>
      <c r="D25" s="115">
        <v>28</v>
      </c>
      <c r="E25" s="113">
        <v>0</v>
      </c>
      <c r="F25" s="114"/>
      <c r="G25" s="62">
        <f>D25*E25</f>
        <v>0</v>
      </c>
      <c r="H25" s="20"/>
      <c r="I25" s="20"/>
      <c r="J25" s="20"/>
      <c r="K25" s="20"/>
    </row>
    <row r="26" spans="1:11" x14ac:dyDescent="0.25">
      <c r="A26" s="61">
        <f>A25+1</f>
        <v>4</v>
      </c>
      <c r="B26" s="116" t="s">
        <v>30</v>
      </c>
      <c r="C26" s="115" t="s">
        <v>31</v>
      </c>
      <c r="D26" s="115">
        <v>1</v>
      </c>
      <c r="E26" s="113">
        <v>0</v>
      </c>
      <c r="F26" s="117"/>
      <c r="G26" s="118">
        <f>D26*E26</f>
        <v>0</v>
      </c>
      <c r="H26" s="20"/>
      <c r="I26" s="20"/>
      <c r="J26" s="20"/>
      <c r="K26" s="20"/>
    </row>
    <row r="27" spans="1:11" ht="16.5" customHeight="1" x14ac:dyDescent="0.25">
      <c r="A27" s="61"/>
      <c r="B27" s="22" t="s">
        <v>32</v>
      </c>
      <c r="C27" s="119"/>
      <c r="D27" s="119"/>
      <c r="E27" s="113">
        <v>0</v>
      </c>
      <c r="F27" s="120"/>
      <c r="G27" s="121">
        <f>SUM(G23:G26)</f>
        <v>0</v>
      </c>
      <c r="H27" s="20"/>
      <c r="I27" s="20"/>
      <c r="J27" s="20"/>
      <c r="K27" s="20"/>
    </row>
    <row r="28" spans="1:11" x14ac:dyDescent="0.25">
      <c r="A28" s="122"/>
      <c r="B28" s="123" t="s">
        <v>33</v>
      </c>
      <c r="C28" s="124" t="s">
        <v>34</v>
      </c>
      <c r="D28" s="122">
        <v>3</v>
      </c>
      <c r="E28" s="113">
        <v>0</v>
      </c>
      <c r="F28" s="126"/>
      <c r="G28" s="127">
        <f>D28*E28</f>
        <v>0</v>
      </c>
      <c r="H28" s="12"/>
      <c r="I28" s="12"/>
      <c r="J28" s="12"/>
      <c r="K28" s="12"/>
    </row>
    <row r="29" spans="1:11" x14ac:dyDescent="0.25">
      <c r="A29" s="122"/>
      <c r="B29" s="123" t="s">
        <v>35</v>
      </c>
      <c r="C29" s="124"/>
      <c r="D29" s="125"/>
      <c r="E29" s="122"/>
      <c r="F29" s="122"/>
      <c r="G29" s="127">
        <v>0</v>
      </c>
      <c r="H29" s="12"/>
      <c r="I29" s="12"/>
      <c r="J29" s="12"/>
      <c r="K29" s="12"/>
    </row>
    <row r="30" spans="1:11" ht="18" customHeight="1" x14ac:dyDescent="0.25">
      <c r="A30" s="128"/>
      <c r="B30" s="233" t="s">
        <v>36</v>
      </c>
      <c r="C30" s="233"/>
      <c r="D30" s="233"/>
      <c r="E30" s="233"/>
      <c r="F30" s="128"/>
      <c r="G30" s="129">
        <f>G21+G27+G28+G29</f>
        <v>0</v>
      </c>
      <c r="H30" s="12"/>
      <c r="I30" s="12"/>
      <c r="J30" s="12"/>
      <c r="K30" s="12"/>
    </row>
    <row r="31" spans="1:11" ht="15" customHeight="1" x14ac:dyDescent="0.25">
      <c r="A31" s="239"/>
      <c r="B31" s="239"/>
      <c r="C31" s="239"/>
      <c r="D31" s="239"/>
      <c r="E31" s="239"/>
      <c r="F31" s="239"/>
      <c r="G31" s="239"/>
      <c r="H31" s="89"/>
      <c r="I31" s="12"/>
      <c r="J31" s="12"/>
      <c r="K31" s="12"/>
    </row>
    <row r="32" spans="1:11" x14ac:dyDescent="0.25">
      <c r="A32" s="238"/>
      <c r="B32" s="238"/>
      <c r="C32" s="238"/>
      <c r="D32" s="238"/>
      <c r="E32" s="238"/>
      <c r="F32" s="238"/>
      <c r="G32" s="238"/>
      <c r="H32" s="12"/>
      <c r="I32" s="12"/>
      <c r="J32" s="12"/>
      <c r="K32" s="12"/>
    </row>
    <row r="33" spans="1:11" x14ac:dyDescent="0.25">
      <c r="A33" s="29"/>
      <c r="B33" s="29"/>
      <c r="C33" s="29"/>
      <c r="D33" s="29"/>
      <c r="E33" s="29"/>
      <c r="F33" s="29"/>
      <c r="G33" s="29"/>
      <c r="H33" s="12"/>
      <c r="I33" s="12"/>
      <c r="J33" s="12"/>
      <c r="K33" s="12"/>
    </row>
    <row r="34" spans="1:11" x14ac:dyDescent="0.25">
      <c r="A34" s="30"/>
      <c r="B34" s="31"/>
      <c r="C34" s="238"/>
      <c r="D34" s="238"/>
      <c r="E34" s="238"/>
      <c r="F34" s="238"/>
      <c r="G34" s="238"/>
      <c r="H34" s="12"/>
      <c r="I34" s="12"/>
      <c r="J34" s="12"/>
      <c r="K34" s="12"/>
    </row>
    <row r="35" spans="1:11" x14ac:dyDescent="0.25">
      <c r="A35" s="29"/>
      <c r="B35" s="29"/>
      <c r="C35" s="29"/>
      <c r="D35" s="29"/>
      <c r="E35" s="29"/>
      <c r="F35" s="29"/>
      <c r="G35" s="29"/>
      <c r="H35" s="12"/>
      <c r="I35" s="12"/>
      <c r="J35" s="12"/>
      <c r="K35" s="12"/>
    </row>
    <row r="36" spans="1:11" x14ac:dyDescent="0.25">
      <c r="A36" s="238"/>
      <c r="B36" s="238"/>
      <c r="C36" s="238"/>
      <c r="D36" s="238"/>
      <c r="E36" s="238"/>
      <c r="F36" s="238"/>
      <c r="G36" s="238"/>
      <c r="H36" s="238"/>
      <c r="I36" s="4"/>
      <c r="J36" s="4"/>
      <c r="K36" s="4"/>
    </row>
    <row r="37" spans="1:11" x14ac:dyDescent="0.25">
      <c r="A37" s="29"/>
      <c r="B37" s="29"/>
      <c r="C37" s="29"/>
      <c r="D37" s="29"/>
      <c r="E37" s="29"/>
      <c r="F37" s="29"/>
      <c r="G37" s="29"/>
      <c r="H37" s="12"/>
      <c r="I37" s="12"/>
      <c r="J37" s="12"/>
      <c r="K37" s="12"/>
    </row>
  </sheetData>
  <mergeCells count="12">
    <mergeCell ref="A32:B32"/>
    <mergeCell ref="C32:G32"/>
    <mergeCell ref="C34:G34"/>
    <mergeCell ref="A36:B36"/>
    <mergeCell ref="C36:H36"/>
    <mergeCell ref="A31:G31"/>
    <mergeCell ref="B30:E30"/>
    <mergeCell ref="C2:G2"/>
    <mergeCell ref="C3:G3"/>
    <mergeCell ref="A5:G5"/>
    <mergeCell ref="A8:G8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topLeftCell="A31" zoomScaleNormal="100" workbookViewId="0">
      <selection activeCell="K10" sqref="K10"/>
    </sheetView>
  </sheetViews>
  <sheetFormatPr defaultRowHeight="12.75" x14ac:dyDescent="0.2"/>
  <cols>
    <col min="1" max="1" width="5.85546875" style="32" customWidth="1"/>
    <col min="2" max="2" width="40.42578125" style="4" customWidth="1"/>
    <col min="3" max="3" width="6.7109375" style="4" bestFit="1" customWidth="1"/>
    <col min="4" max="4" width="5.5703125" style="4" bestFit="1" customWidth="1"/>
    <col min="5" max="5" width="8.28515625" style="32" bestFit="1" customWidth="1"/>
    <col min="6" max="6" width="9.42578125" style="32" hidden="1" customWidth="1"/>
    <col min="7" max="7" width="10.28515625" style="32" customWidth="1"/>
    <col min="8" max="8" width="9.140625" style="4"/>
    <col min="9" max="9" width="9.140625" style="32"/>
    <col min="10" max="16384" width="9.140625" style="4"/>
  </cols>
  <sheetData>
    <row r="1" spans="1:9" x14ac:dyDescent="0.2">
      <c r="A1" s="1" t="s">
        <v>0</v>
      </c>
      <c r="B1" s="2"/>
      <c r="C1" s="2"/>
      <c r="D1" s="2"/>
      <c r="E1" s="3"/>
      <c r="F1" s="3"/>
      <c r="G1" s="3"/>
    </row>
    <row r="2" spans="1:9" x14ac:dyDescent="0.2">
      <c r="A2" s="1" t="s">
        <v>119</v>
      </c>
      <c r="B2" s="2"/>
      <c r="C2" s="234"/>
      <c r="D2" s="234"/>
      <c r="E2" s="234"/>
      <c r="F2" s="234"/>
      <c r="G2" s="234"/>
    </row>
    <row r="3" spans="1:9" x14ac:dyDescent="0.2">
      <c r="A3" s="1" t="s">
        <v>120</v>
      </c>
      <c r="B3" s="2"/>
      <c r="C3" s="234"/>
      <c r="D3" s="234"/>
      <c r="E3" s="234"/>
      <c r="F3" s="234"/>
      <c r="G3" s="234"/>
    </row>
    <row r="4" spans="1:9" x14ac:dyDescent="0.2">
      <c r="A4" s="3"/>
      <c r="B4" s="2"/>
      <c r="C4" s="2"/>
      <c r="D4" s="2"/>
      <c r="E4" s="3"/>
      <c r="F4" s="3"/>
      <c r="G4" s="3"/>
    </row>
    <row r="5" spans="1:9" ht="15.75" x14ac:dyDescent="0.25">
      <c r="A5" s="235" t="s">
        <v>37</v>
      </c>
      <c r="B5" s="235"/>
      <c r="C5" s="235"/>
      <c r="D5" s="235"/>
      <c r="E5" s="235"/>
      <c r="F5" s="235"/>
      <c r="G5" s="235"/>
    </row>
    <row r="6" spans="1:9" x14ac:dyDescent="0.2">
      <c r="A6" s="5"/>
      <c r="B6" s="5"/>
      <c r="C6" s="5"/>
      <c r="D6" s="5"/>
      <c r="E6" s="5"/>
      <c r="F6" s="5"/>
      <c r="G6" s="6"/>
    </row>
    <row r="7" spans="1:9" ht="22.5" customHeight="1" x14ac:dyDescent="0.2">
      <c r="A7" s="7" t="s">
        <v>2</v>
      </c>
      <c r="B7" s="8" t="s">
        <v>3</v>
      </c>
      <c r="C7" s="7" t="s">
        <v>4</v>
      </c>
      <c r="D7" s="7" t="s">
        <v>5</v>
      </c>
      <c r="E7" s="9" t="s">
        <v>6</v>
      </c>
      <c r="F7" s="9" t="s">
        <v>7</v>
      </c>
      <c r="G7" s="10" t="s">
        <v>85</v>
      </c>
    </row>
    <row r="8" spans="1:9" ht="14.25" x14ac:dyDescent="0.2">
      <c r="A8" s="240" t="s">
        <v>70</v>
      </c>
      <c r="B8" s="240"/>
      <c r="C8" s="240"/>
      <c r="D8" s="240"/>
      <c r="E8" s="240"/>
      <c r="F8" s="240"/>
      <c r="G8" s="240"/>
    </row>
    <row r="9" spans="1:9" s="37" customFormat="1" x14ac:dyDescent="0.2">
      <c r="A9" s="33">
        <v>1</v>
      </c>
      <c r="B9" s="34" t="s">
        <v>78</v>
      </c>
      <c r="C9" s="35" t="s">
        <v>9</v>
      </c>
      <c r="D9" s="85">
        <v>1</v>
      </c>
      <c r="E9" s="46">
        <f>I9*$J$4</f>
        <v>0</v>
      </c>
      <c r="F9" s="11"/>
      <c r="G9" s="36">
        <f t="shared" ref="G9:G17" si="0">E9*D9*(1-F9/100)</f>
        <v>0</v>
      </c>
      <c r="I9" s="38"/>
    </row>
    <row r="10" spans="1:9" s="37" customFormat="1" x14ac:dyDescent="0.2">
      <c r="A10" s="39">
        <f>A9+1</f>
        <v>2</v>
      </c>
      <c r="B10" s="34" t="s">
        <v>38</v>
      </c>
      <c r="C10" s="35" t="s">
        <v>9</v>
      </c>
      <c r="D10" s="43">
        <v>2</v>
      </c>
      <c r="E10" s="46">
        <f t="shared" ref="E10:E17" si="1">I10*$J$4</f>
        <v>0</v>
      </c>
      <c r="F10" s="11"/>
      <c r="G10" s="36">
        <f t="shared" si="0"/>
        <v>0</v>
      </c>
      <c r="H10" s="40"/>
      <c r="I10" s="38"/>
    </row>
    <row r="11" spans="1:9" s="37" customFormat="1" x14ac:dyDescent="0.2">
      <c r="A11" s="39">
        <f t="shared" ref="A11:A17" si="2">A10+1</f>
        <v>3</v>
      </c>
      <c r="B11" s="34" t="s">
        <v>39</v>
      </c>
      <c r="C11" s="35" t="s">
        <v>9</v>
      </c>
      <c r="D11" s="43">
        <v>3</v>
      </c>
      <c r="E11" s="46">
        <f t="shared" si="1"/>
        <v>0</v>
      </c>
      <c r="F11" s="11"/>
      <c r="G11" s="36">
        <f t="shared" si="0"/>
        <v>0</v>
      </c>
      <c r="H11" s="40"/>
      <c r="I11" s="38"/>
    </row>
    <row r="12" spans="1:9" s="37" customFormat="1" x14ac:dyDescent="0.2">
      <c r="A12" s="39">
        <f t="shared" si="2"/>
        <v>4</v>
      </c>
      <c r="B12" s="34" t="s">
        <v>40</v>
      </c>
      <c r="C12" s="35" t="s">
        <v>9</v>
      </c>
      <c r="D12" s="43">
        <f>SUM(D9:D11)</f>
        <v>6</v>
      </c>
      <c r="E12" s="46">
        <f>I12*$J$4</f>
        <v>0</v>
      </c>
      <c r="F12" s="11"/>
      <c r="G12" s="41">
        <f>E12*D12*(1-F12/100)</f>
        <v>0</v>
      </c>
      <c r="H12" s="40"/>
      <c r="I12" s="38"/>
    </row>
    <row r="13" spans="1:9" s="37" customFormat="1" x14ac:dyDescent="0.2">
      <c r="A13" s="39">
        <f t="shared" si="2"/>
        <v>5</v>
      </c>
      <c r="B13" s="42" t="s">
        <v>41</v>
      </c>
      <c r="C13" s="14" t="s">
        <v>9</v>
      </c>
      <c r="D13" s="43">
        <f>D12</f>
        <v>6</v>
      </c>
      <c r="E13" s="46">
        <f>I13*$J$4</f>
        <v>0</v>
      </c>
      <c r="F13" s="11"/>
      <c r="G13" s="45">
        <f>D13*E13*(1-F13/100)</f>
        <v>0</v>
      </c>
      <c r="H13" s="4"/>
      <c r="I13" s="32"/>
    </row>
    <row r="14" spans="1:9" s="37" customFormat="1" x14ac:dyDescent="0.2">
      <c r="A14" s="39">
        <f t="shared" si="2"/>
        <v>6</v>
      </c>
      <c r="B14" s="42" t="s">
        <v>42</v>
      </c>
      <c r="C14" s="14" t="s">
        <v>9</v>
      </c>
      <c r="D14" s="43">
        <f>D12</f>
        <v>6</v>
      </c>
      <c r="E14" s="46">
        <f>I14*$J$4</f>
        <v>0</v>
      </c>
      <c r="F14" s="11"/>
      <c r="G14" s="45">
        <f>D14*E14*(1-F14/100)</f>
        <v>0</v>
      </c>
      <c r="H14" s="4"/>
      <c r="I14" s="32"/>
    </row>
    <row r="15" spans="1:9" s="37" customFormat="1" x14ac:dyDescent="0.2">
      <c r="A15" s="39">
        <f t="shared" si="2"/>
        <v>7</v>
      </c>
      <c r="B15" s="34" t="s">
        <v>79</v>
      </c>
      <c r="C15" s="35" t="s">
        <v>9</v>
      </c>
      <c r="D15" s="43">
        <v>4</v>
      </c>
      <c r="E15" s="46">
        <f t="shared" si="1"/>
        <v>0</v>
      </c>
      <c r="F15" s="11"/>
      <c r="G15" s="41">
        <f t="shared" si="0"/>
        <v>0</v>
      </c>
      <c r="H15" s="40"/>
      <c r="I15" s="38"/>
    </row>
    <row r="16" spans="1:9" s="37" customFormat="1" x14ac:dyDescent="0.2">
      <c r="A16" s="39">
        <f t="shared" si="2"/>
        <v>8</v>
      </c>
      <c r="B16" s="34" t="s">
        <v>73</v>
      </c>
      <c r="C16" s="35" t="s">
        <v>9</v>
      </c>
      <c r="D16" s="43">
        <v>1</v>
      </c>
      <c r="E16" s="46">
        <f t="shared" si="1"/>
        <v>0</v>
      </c>
      <c r="F16" s="11"/>
      <c r="G16" s="41">
        <f t="shared" si="0"/>
        <v>0</v>
      </c>
      <c r="H16" s="40"/>
      <c r="I16" s="38"/>
    </row>
    <row r="17" spans="1:9" s="37" customFormat="1" x14ac:dyDescent="0.2">
      <c r="A17" s="39">
        <f t="shared" si="2"/>
        <v>9</v>
      </c>
      <c r="B17" s="34" t="s">
        <v>74</v>
      </c>
      <c r="C17" s="35" t="s">
        <v>9</v>
      </c>
      <c r="D17" s="43">
        <v>1</v>
      </c>
      <c r="E17" s="46">
        <f t="shared" si="1"/>
        <v>0</v>
      </c>
      <c r="F17" s="11"/>
      <c r="G17" s="41">
        <f t="shared" si="0"/>
        <v>0</v>
      </c>
      <c r="H17" s="40"/>
      <c r="I17" s="38"/>
    </row>
    <row r="18" spans="1:9" ht="18.75" customHeight="1" x14ac:dyDescent="0.2">
      <c r="A18" s="7"/>
      <c r="B18" s="16" t="s">
        <v>43</v>
      </c>
      <c r="C18" s="7"/>
      <c r="D18" s="47"/>
      <c r="E18" s="9"/>
      <c r="F18" s="9"/>
      <c r="G18" s="48">
        <f>SUM(G9:G17)</f>
        <v>0</v>
      </c>
    </row>
    <row r="19" spans="1:9" ht="14.25" x14ac:dyDescent="0.2">
      <c r="A19" s="240" t="s">
        <v>8</v>
      </c>
      <c r="B19" s="240"/>
      <c r="C19" s="240"/>
      <c r="D19" s="240"/>
      <c r="E19" s="240"/>
      <c r="F19" s="240"/>
      <c r="G19" s="240"/>
    </row>
    <row r="20" spans="1:9" x14ac:dyDescent="0.2">
      <c r="A20" s="49">
        <f>A17+1</f>
        <v>10</v>
      </c>
      <c r="B20" s="13" t="s">
        <v>44</v>
      </c>
      <c r="C20" s="35" t="s">
        <v>11</v>
      </c>
      <c r="D20" s="43">
        <v>30</v>
      </c>
      <c r="E20" s="46">
        <f>I20*$I$4</f>
        <v>0</v>
      </c>
      <c r="F20" s="11"/>
      <c r="G20" s="45">
        <f>D20*E20*(1-F20/100)</f>
        <v>0</v>
      </c>
    </row>
    <row r="21" spans="1:9" x14ac:dyDescent="0.2">
      <c r="A21" s="49">
        <f>A20+1</f>
        <v>11</v>
      </c>
      <c r="B21" s="13" t="s">
        <v>45</v>
      </c>
      <c r="C21" s="35" t="s">
        <v>11</v>
      </c>
      <c r="D21" s="43">
        <v>105</v>
      </c>
      <c r="E21" s="46">
        <f t="shared" ref="E21:E42" si="3">I21*$I$4</f>
        <v>0</v>
      </c>
      <c r="F21" s="11">
        <f>F20</f>
        <v>0</v>
      </c>
      <c r="G21" s="45">
        <f t="shared" ref="G21:G42" si="4">D21*E21*(1-F21/100)</f>
        <v>0</v>
      </c>
    </row>
    <row r="22" spans="1:9" x14ac:dyDescent="0.2">
      <c r="A22" s="49">
        <f t="shared" ref="A22:A43" si="5">A21+1</f>
        <v>12</v>
      </c>
      <c r="B22" s="13" t="s">
        <v>46</v>
      </c>
      <c r="C22" s="14" t="s">
        <v>11</v>
      </c>
      <c r="D22" s="43">
        <f>D20</f>
        <v>30</v>
      </c>
      <c r="E22" s="46">
        <f t="shared" si="3"/>
        <v>0</v>
      </c>
      <c r="F22" s="11">
        <f t="shared" ref="F22:F42" si="6">F21</f>
        <v>0</v>
      </c>
      <c r="G22" s="45">
        <f t="shared" si="4"/>
        <v>0</v>
      </c>
    </row>
    <row r="23" spans="1:9" x14ac:dyDescent="0.2">
      <c r="A23" s="49">
        <f t="shared" si="5"/>
        <v>13</v>
      </c>
      <c r="B23" s="13" t="s">
        <v>18</v>
      </c>
      <c r="C23" s="14" t="s">
        <v>11</v>
      </c>
      <c r="D23" s="43">
        <f>D21</f>
        <v>105</v>
      </c>
      <c r="E23" s="46">
        <f t="shared" si="3"/>
        <v>0</v>
      </c>
      <c r="F23" s="11">
        <f t="shared" si="6"/>
        <v>0</v>
      </c>
      <c r="G23" s="45">
        <f t="shared" si="4"/>
        <v>0</v>
      </c>
    </row>
    <row r="24" spans="1:9" s="37" customFormat="1" x14ac:dyDescent="0.2">
      <c r="A24" s="49">
        <f t="shared" si="5"/>
        <v>14</v>
      </c>
      <c r="B24" s="34" t="s">
        <v>47</v>
      </c>
      <c r="C24" s="35" t="s">
        <v>19</v>
      </c>
      <c r="D24" s="43">
        <f>D20</f>
        <v>30</v>
      </c>
      <c r="E24" s="46">
        <f t="shared" si="3"/>
        <v>0</v>
      </c>
      <c r="F24" s="11">
        <f t="shared" si="6"/>
        <v>0</v>
      </c>
      <c r="G24" s="41">
        <f t="shared" si="4"/>
        <v>0</v>
      </c>
      <c r="I24" s="38"/>
    </row>
    <row r="25" spans="1:9" s="37" customFormat="1" x14ac:dyDescent="0.2">
      <c r="A25" s="49">
        <f t="shared" si="5"/>
        <v>15</v>
      </c>
      <c r="B25" s="34" t="s">
        <v>48</v>
      </c>
      <c r="C25" s="35" t="s">
        <v>19</v>
      </c>
      <c r="D25" s="43">
        <f>D21</f>
        <v>105</v>
      </c>
      <c r="E25" s="46">
        <f t="shared" si="3"/>
        <v>0</v>
      </c>
      <c r="F25" s="11">
        <f t="shared" si="6"/>
        <v>0</v>
      </c>
      <c r="G25" s="41">
        <f t="shared" si="4"/>
        <v>0</v>
      </c>
      <c r="I25" s="38"/>
    </row>
    <row r="26" spans="1:9" x14ac:dyDescent="0.2">
      <c r="A26" s="49">
        <f t="shared" si="5"/>
        <v>16</v>
      </c>
      <c r="B26" s="13" t="s">
        <v>75</v>
      </c>
      <c r="C26" s="14" t="s">
        <v>9</v>
      </c>
      <c r="D26" s="43">
        <v>1</v>
      </c>
      <c r="E26" s="46">
        <f t="shared" si="3"/>
        <v>0</v>
      </c>
      <c r="F26" s="11">
        <f t="shared" si="6"/>
        <v>0</v>
      </c>
      <c r="G26" s="45">
        <f t="shared" si="4"/>
        <v>0</v>
      </c>
    </row>
    <row r="27" spans="1:9" x14ac:dyDescent="0.2">
      <c r="A27" s="49">
        <f t="shared" si="5"/>
        <v>17</v>
      </c>
      <c r="B27" s="13" t="s">
        <v>76</v>
      </c>
      <c r="C27" s="14" t="s">
        <v>9</v>
      </c>
      <c r="D27" s="43">
        <v>1</v>
      </c>
      <c r="E27" s="46">
        <f t="shared" si="3"/>
        <v>0</v>
      </c>
      <c r="F27" s="11">
        <f t="shared" si="6"/>
        <v>0</v>
      </c>
      <c r="G27" s="45">
        <f t="shared" si="4"/>
        <v>0</v>
      </c>
    </row>
    <row r="28" spans="1:9" x14ac:dyDescent="0.2">
      <c r="A28" s="49">
        <f t="shared" si="5"/>
        <v>18</v>
      </c>
      <c r="B28" s="13" t="s">
        <v>49</v>
      </c>
      <c r="C28" s="14" t="s">
        <v>9</v>
      </c>
      <c r="D28" s="43">
        <v>6</v>
      </c>
      <c r="E28" s="46">
        <f>H28*$H$4</f>
        <v>0</v>
      </c>
      <c r="F28" s="11">
        <f t="shared" si="6"/>
        <v>0</v>
      </c>
      <c r="G28" s="45">
        <f t="shared" si="4"/>
        <v>0</v>
      </c>
    </row>
    <row r="29" spans="1:9" x14ac:dyDescent="0.2">
      <c r="A29" s="49">
        <f t="shared" si="5"/>
        <v>19</v>
      </c>
      <c r="B29" s="13" t="s">
        <v>50</v>
      </c>
      <c r="C29" s="14" t="s">
        <v>9</v>
      </c>
      <c r="D29" s="43">
        <v>2</v>
      </c>
      <c r="E29" s="46">
        <f>H29*$H$4</f>
        <v>0</v>
      </c>
      <c r="F29" s="11">
        <f t="shared" si="6"/>
        <v>0</v>
      </c>
      <c r="G29" s="45">
        <f t="shared" si="4"/>
        <v>0</v>
      </c>
    </row>
    <row r="30" spans="1:9" x14ac:dyDescent="0.2">
      <c r="A30" s="49">
        <f t="shared" si="5"/>
        <v>20</v>
      </c>
      <c r="B30" s="13" t="s">
        <v>51</v>
      </c>
      <c r="C30" s="14" t="s">
        <v>9</v>
      </c>
      <c r="D30" s="43">
        <v>12</v>
      </c>
      <c r="E30" s="46">
        <f t="shared" si="3"/>
        <v>0</v>
      </c>
      <c r="F30" s="11">
        <f t="shared" si="6"/>
        <v>0</v>
      </c>
      <c r="G30" s="45">
        <f t="shared" si="4"/>
        <v>0</v>
      </c>
    </row>
    <row r="31" spans="1:9" x14ac:dyDescent="0.2">
      <c r="A31" s="49">
        <f t="shared" si="5"/>
        <v>21</v>
      </c>
      <c r="B31" s="13" t="s">
        <v>52</v>
      </c>
      <c r="C31" s="14" t="s">
        <v>9</v>
      </c>
      <c r="D31" s="43">
        <v>14</v>
      </c>
      <c r="E31" s="46">
        <f t="shared" si="3"/>
        <v>0</v>
      </c>
      <c r="F31" s="11">
        <f t="shared" si="6"/>
        <v>0</v>
      </c>
      <c r="G31" s="45">
        <f t="shared" si="4"/>
        <v>0</v>
      </c>
    </row>
    <row r="32" spans="1:9" x14ac:dyDescent="0.2">
      <c r="A32" s="49">
        <f t="shared" si="5"/>
        <v>22</v>
      </c>
      <c r="B32" s="13" t="s">
        <v>53</v>
      </c>
      <c r="C32" s="14" t="s">
        <v>9</v>
      </c>
      <c r="D32" s="43">
        <v>2</v>
      </c>
      <c r="E32" s="46">
        <f>H32*$H$4</f>
        <v>0</v>
      </c>
      <c r="F32" s="11">
        <f>F31</f>
        <v>0</v>
      </c>
      <c r="G32" s="45">
        <f t="shared" si="4"/>
        <v>0</v>
      </c>
    </row>
    <row r="33" spans="1:13" x14ac:dyDescent="0.2">
      <c r="A33" s="49">
        <f t="shared" si="5"/>
        <v>23</v>
      </c>
      <c r="B33" s="13" t="s">
        <v>54</v>
      </c>
      <c r="C33" s="14" t="s">
        <v>9</v>
      </c>
      <c r="D33" s="43">
        <v>24</v>
      </c>
      <c r="E33" s="46">
        <f t="shared" si="3"/>
        <v>0</v>
      </c>
      <c r="F33" s="11">
        <f t="shared" si="6"/>
        <v>0</v>
      </c>
      <c r="G33" s="45">
        <f t="shared" si="4"/>
        <v>0</v>
      </c>
    </row>
    <row r="34" spans="1:13" x14ac:dyDescent="0.2">
      <c r="A34" s="49">
        <f t="shared" si="5"/>
        <v>24</v>
      </c>
      <c r="B34" s="13" t="s">
        <v>55</v>
      </c>
      <c r="C34" s="14" t="s">
        <v>9</v>
      </c>
      <c r="D34" s="43">
        <v>10</v>
      </c>
      <c r="E34" s="46">
        <f t="shared" si="3"/>
        <v>0</v>
      </c>
      <c r="F34" s="11">
        <f t="shared" si="6"/>
        <v>0</v>
      </c>
      <c r="G34" s="45">
        <f t="shared" si="4"/>
        <v>0</v>
      </c>
    </row>
    <row r="35" spans="1:13" x14ac:dyDescent="0.2">
      <c r="A35" s="49">
        <f t="shared" si="5"/>
        <v>25</v>
      </c>
      <c r="B35" s="13" t="s">
        <v>56</v>
      </c>
      <c r="C35" s="14" t="s">
        <v>9</v>
      </c>
      <c r="D35" s="43">
        <v>6</v>
      </c>
      <c r="E35" s="46">
        <f t="shared" si="3"/>
        <v>0</v>
      </c>
      <c r="F35" s="11">
        <f t="shared" si="6"/>
        <v>0</v>
      </c>
      <c r="G35" s="45">
        <f t="shared" si="4"/>
        <v>0</v>
      </c>
      <c r="M35" s="32"/>
    </row>
    <row r="36" spans="1:13" x14ac:dyDescent="0.2">
      <c r="A36" s="49">
        <f t="shared" si="5"/>
        <v>26</v>
      </c>
      <c r="B36" s="13" t="s">
        <v>57</v>
      </c>
      <c r="C36" s="14" t="s">
        <v>9</v>
      </c>
      <c r="D36" s="43">
        <v>8</v>
      </c>
      <c r="E36" s="46">
        <f t="shared" si="3"/>
        <v>0</v>
      </c>
      <c r="F36" s="11">
        <f t="shared" si="6"/>
        <v>0</v>
      </c>
      <c r="G36" s="45">
        <f t="shared" si="4"/>
        <v>0</v>
      </c>
      <c r="M36" s="32"/>
    </row>
    <row r="37" spans="1:13" x14ac:dyDescent="0.2">
      <c r="A37" s="49">
        <f t="shared" si="5"/>
        <v>27</v>
      </c>
      <c r="B37" s="13" t="s">
        <v>77</v>
      </c>
      <c r="C37" s="14" t="s">
        <v>9</v>
      </c>
      <c r="D37" s="43">
        <v>4</v>
      </c>
      <c r="E37" s="46">
        <f>I37*$I$4</f>
        <v>0</v>
      </c>
      <c r="F37" s="11">
        <f t="shared" si="6"/>
        <v>0</v>
      </c>
      <c r="G37" s="45">
        <f>D37*E37*(1-F37/100)</f>
        <v>0</v>
      </c>
      <c r="M37" s="32"/>
    </row>
    <row r="38" spans="1:13" x14ac:dyDescent="0.2">
      <c r="A38" s="49">
        <f t="shared" si="5"/>
        <v>28</v>
      </c>
      <c r="B38" s="13" t="s">
        <v>58</v>
      </c>
      <c r="C38" s="14" t="s">
        <v>9</v>
      </c>
      <c r="D38" s="43">
        <v>8</v>
      </c>
      <c r="E38" s="46">
        <f t="shared" si="3"/>
        <v>0</v>
      </c>
      <c r="F38" s="11">
        <f>F36</f>
        <v>0</v>
      </c>
      <c r="G38" s="45">
        <f t="shared" si="4"/>
        <v>0</v>
      </c>
      <c r="M38" s="32"/>
    </row>
    <row r="39" spans="1:13" x14ac:dyDescent="0.2">
      <c r="A39" s="49">
        <f t="shared" si="5"/>
        <v>29</v>
      </c>
      <c r="B39" s="13" t="s">
        <v>59</v>
      </c>
      <c r="C39" s="14" t="s">
        <v>9</v>
      </c>
      <c r="D39" s="43">
        <v>90</v>
      </c>
      <c r="E39" s="46">
        <f t="shared" si="3"/>
        <v>0</v>
      </c>
      <c r="F39" s="11">
        <f t="shared" si="6"/>
        <v>0</v>
      </c>
      <c r="G39" s="45">
        <f t="shared" si="4"/>
        <v>0</v>
      </c>
    </row>
    <row r="40" spans="1:13" x14ac:dyDescent="0.2">
      <c r="A40" s="49">
        <f t="shared" si="5"/>
        <v>30</v>
      </c>
      <c r="B40" s="13" t="s">
        <v>60</v>
      </c>
      <c r="C40" s="14" t="s">
        <v>9</v>
      </c>
      <c r="D40" s="43">
        <v>84</v>
      </c>
      <c r="E40" s="46">
        <f t="shared" si="3"/>
        <v>0</v>
      </c>
      <c r="F40" s="11">
        <f t="shared" si="6"/>
        <v>0</v>
      </c>
      <c r="G40" s="45">
        <f t="shared" si="4"/>
        <v>0</v>
      </c>
    </row>
    <row r="41" spans="1:13" x14ac:dyDescent="0.2">
      <c r="A41" s="49">
        <f t="shared" si="5"/>
        <v>31</v>
      </c>
      <c r="B41" s="13" t="s">
        <v>61</v>
      </c>
      <c r="C41" s="14" t="s">
        <v>9</v>
      </c>
      <c r="D41" s="43">
        <v>40</v>
      </c>
      <c r="E41" s="46">
        <f t="shared" si="3"/>
        <v>0</v>
      </c>
      <c r="F41" s="11">
        <f t="shared" si="6"/>
        <v>0</v>
      </c>
      <c r="G41" s="45">
        <f t="shared" si="4"/>
        <v>0</v>
      </c>
    </row>
    <row r="42" spans="1:13" x14ac:dyDescent="0.2">
      <c r="A42" s="49">
        <f t="shared" si="5"/>
        <v>32</v>
      </c>
      <c r="B42" s="13" t="s">
        <v>62</v>
      </c>
      <c r="C42" s="14" t="s">
        <v>9</v>
      </c>
      <c r="D42" s="43">
        <v>70</v>
      </c>
      <c r="E42" s="46">
        <f t="shared" si="3"/>
        <v>0</v>
      </c>
      <c r="F42" s="11">
        <f t="shared" si="6"/>
        <v>0</v>
      </c>
      <c r="G42" s="45">
        <f t="shared" si="4"/>
        <v>0</v>
      </c>
    </row>
    <row r="43" spans="1:13" x14ac:dyDescent="0.2">
      <c r="A43" s="49">
        <f t="shared" si="5"/>
        <v>33</v>
      </c>
      <c r="B43" s="42" t="s">
        <v>23</v>
      </c>
      <c r="C43" s="14"/>
      <c r="D43" s="15"/>
      <c r="E43" s="46"/>
      <c r="F43" s="44"/>
      <c r="G43" s="45">
        <v>0</v>
      </c>
    </row>
    <row r="44" spans="1:13" ht="14.25" x14ac:dyDescent="0.2">
      <c r="A44" s="49"/>
      <c r="B44" s="16" t="s">
        <v>25</v>
      </c>
      <c r="C44" s="14"/>
      <c r="D44" s="15"/>
      <c r="E44" s="46"/>
      <c r="F44" s="46"/>
      <c r="G44" s="50">
        <f>SUM(G20:G43)</f>
        <v>0</v>
      </c>
      <c r="H44" s="51"/>
      <c r="I44" s="52"/>
    </row>
    <row r="45" spans="1:13" ht="14.25" x14ac:dyDescent="0.2">
      <c r="A45" s="49"/>
      <c r="B45" s="16" t="s">
        <v>63</v>
      </c>
      <c r="C45" s="14"/>
      <c r="D45" s="15"/>
      <c r="E45" s="46"/>
      <c r="F45" s="46"/>
      <c r="G45" s="50">
        <f>G18+G44</f>
        <v>0</v>
      </c>
      <c r="H45" s="51"/>
      <c r="I45" s="52"/>
    </row>
    <row r="46" spans="1:13" ht="14.25" x14ac:dyDescent="0.2">
      <c r="A46" s="240" t="s">
        <v>26</v>
      </c>
      <c r="B46" s="240"/>
      <c r="C46" s="240"/>
      <c r="D46" s="240"/>
      <c r="E46" s="240"/>
      <c r="F46" s="240"/>
      <c r="G46" s="240"/>
    </row>
    <row r="47" spans="1:13" s="58" customFormat="1" x14ac:dyDescent="0.2">
      <c r="A47" s="53">
        <v>1</v>
      </c>
      <c r="B47" s="54" t="s">
        <v>64</v>
      </c>
      <c r="C47" s="55" t="s">
        <v>9</v>
      </c>
      <c r="D47" s="56">
        <v>6</v>
      </c>
      <c r="E47" s="57">
        <v>0</v>
      </c>
      <c r="F47" s="57"/>
      <c r="G47" s="57">
        <f>E47*D47</f>
        <v>0</v>
      </c>
      <c r="I47" s="59"/>
    </row>
    <row r="48" spans="1:13" s="58" customFormat="1" x14ac:dyDescent="0.2">
      <c r="A48" s="53">
        <f>A47+1</f>
        <v>2</v>
      </c>
      <c r="B48" s="54" t="s">
        <v>71</v>
      </c>
      <c r="C48" s="55" t="s">
        <v>9</v>
      </c>
      <c r="D48" s="56">
        <v>4</v>
      </c>
      <c r="E48" s="57">
        <v>0</v>
      </c>
      <c r="F48" s="57"/>
      <c r="G48" s="57">
        <f>E48*D48</f>
        <v>0</v>
      </c>
      <c r="I48" s="59"/>
    </row>
    <row r="49" spans="1:9" s="58" customFormat="1" x14ac:dyDescent="0.2">
      <c r="A49" s="53">
        <f>A48+1</f>
        <v>3</v>
      </c>
      <c r="B49" s="60" t="s">
        <v>65</v>
      </c>
      <c r="C49" s="61" t="s">
        <v>27</v>
      </c>
      <c r="D49" s="62">
        <v>1</v>
      </c>
      <c r="E49" s="57">
        <v>0</v>
      </c>
      <c r="F49" s="62"/>
      <c r="G49" s="62">
        <f>D49*E49</f>
        <v>0</v>
      </c>
      <c r="I49" s="59"/>
    </row>
    <row r="50" spans="1:9" s="58" customFormat="1" x14ac:dyDescent="0.2">
      <c r="A50" s="53">
        <f>A49+1</f>
        <v>4</v>
      </c>
      <c r="B50" s="18" t="s">
        <v>66</v>
      </c>
      <c r="C50" s="17" t="s">
        <v>27</v>
      </c>
      <c r="D50" s="19">
        <v>8</v>
      </c>
      <c r="E50" s="57">
        <v>0</v>
      </c>
      <c r="F50" s="19"/>
      <c r="G50" s="19">
        <f>D50*E50</f>
        <v>0</v>
      </c>
      <c r="I50" s="59"/>
    </row>
    <row r="51" spans="1:9" s="58" customFormat="1" x14ac:dyDescent="0.2">
      <c r="A51" s="53">
        <f>A50+1</f>
        <v>5</v>
      </c>
      <c r="B51" s="18" t="s">
        <v>67</v>
      </c>
      <c r="C51" s="17" t="s">
        <v>19</v>
      </c>
      <c r="D51" s="19">
        <v>135</v>
      </c>
      <c r="E51" s="57">
        <v>0</v>
      </c>
      <c r="F51" s="19"/>
      <c r="G51" s="19">
        <f>D51*E51</f>
        <v>0</v>
      </c>
      <c r="I51" s="59"/>
    </row>
    <row r="52" spans="1:9" s="58" customFormat="1" x14ac:dyDescent="0.2">
      <c r="A52" s="53">
        <f>A51+1</f>
        <v>6</v>
      </c>
      <c r="B52" s="18" t="s">
        <v>30</v>
      </c>
      <c r="C52" s="17" t="s">
        <v>24</v>
      </c>
      <c r="D52" s="19">
        <v>1</v>
      </c>
      <c r="E52" s="57">
        <v>0</v>
      </c>
      <c r="F52" s="19"/>
      <c r="G52" s="19">
        <f>D52*E52</f>
        <v>0</v>
      </c>
      <c r="I52" s="59"/>
    </row>
    <row r="53" spans="1:9" s="58" customFormat="1" ht="14.25" x14ac:dyDescent="0.2">
      <c r="A53" s="63"/>
      <c r="B53" s="22" t="s">
        <v>68</v>
      </c>
      <c r="C53" s="64"/>
      <c r="D53" s="23"/>
      <c r="E53" s="57">
        <v>0</v>
      </c>
      <c r="F53" s="23"/>
      <c r="G53" s="23">
        <f>SUM(G47:G52)</f>
        <v>0</v>
      </c>
      <c r="I53" s="59"/>
    </row>
    <row r="54" spans="1:9" x14ac:dyDescent="0.2">
      <c r="A54" s="24"/>
      <c r="B54" s="25" t="s">
        <v>33</v>
      </c>
      <c r="C54" s="26" t="s">
        <v>34</v>
      </c>
      <c r="D54" s="28">
        <v>10</v>
      </c>
      <c r="E54" s="57">
        <v>0</v>
      </c>
      <c r="F54" s="28"/>
      <c r="G54" s="28">
        <f>D54*E54</f>
        <v>0</v>
      </c>
    </row>
    <row r="55" spans="1:9" x14ac:dyDescent="0.2">
      <c r="A55" s="24"/>
      <c r="B55" s="25" t="s">
        <v>35</v>
      </c>
      <c r="C55" s="26"/>
      <c r="D55" s="27"/>
      <c r="E55" s="57">
        <v>0</v>
      </c>
      <c r="F55" s="28"/>
      <c r="G55" s="28">
        <v>0</v>
      </c>
    </row>
    <row r="56" spans="1:9" ht="25.5" customHeight="1" x14ac:dyDescent="0.25">
      <c r="A56" s="86"/>
      <c r="B56" s="86" t="s">
        <v>36</v>
      </c>
      <c r="C56" s="87"/>
      <c r="D56" s="87"/>
      <c r="E56" s="87"/>
      <c r="F56" s="87"/>
      <c r="G56" s="88">
        <f>G45+G53+G54+G55</f>
        <v>0</v>
      </c>
      <c r="I56" s="65"/>
    </row>
    <row r="57" spans="1:9" ht="28.5" customHeight="1" x14ac:dyDescent="0.2">
      <c r="A57" s="239"/>
      <c r="B57" s="239"/>
      <c r="C57" s="239"/>
      <c r="D57" s="239"/>
      <c r="E57" s="239"/>
      <c r="F57" s="239"/>
      <c r="G57" s="239"/>
      <c r="H57" s="89"/>
    </row>
    <row r="58" spans="1:9" ht="15.75" x14ac:dyDescent="0.25">
      <c r="A58" s="66"/>
      <c r="B58" s="66"/>
      <c r="C58" s="67"/>
      <c r="D58" s="67"/>
      <c r="E58" s="67"/>
      <c r="F58" s="67"/>
      <c r="G58" s="68"/>
    </row>
    <row r="59" spans="1:9" x14ac:dyDescent="0.2">
      <c r="A59" s="238"/>
      <c r="B59" s="238"/>
      <c r="C59" s="238"/>
      <c r="D59" s="238"/>
      <c r="E59" s="238"/>
      <c r="F59" s="238"/>
      <c r="G59" s="238"/>
    </row>
    <row r="60" spans="1:9" x14ac:dyDescent="0.2">
      <c r="A60" s="29"/>
      <c r="B60" s="29"/>
      <c r="C60" s="29"/>
      <c r="D60" s="29"/>
      <c r="E60" s="29"/>
      <c r="F60" s="29"/>
      <c r="G60" s="29"/>
    </row>
    <row r="61" spans="1:9" x14ac:dyDescent="0.2">
      <c r="A61" s="30"/>
      <c r="B61" s="31"/>
      <c r="C61" s="238"/>
      <c r="D61" s="238"/>
      <c r="E61" s="238"/>
      <c r="F61" s="238"/>
      <c r="G61" s="238"/>
    </row>
    <row r="62" spans="1:9" x14ac:dyDescent="0.2">
      <c r="A62" s="29"/>
      <c r="B62" s="29"/>
      <c r="C62" s="29"/>
      <c r="D62" s="29"/>
      <c r="E62" s="29"/>
      <c r="F62" s="29"/>
      <c r="G62" s="29"/>
    </row>
    <row r="63" spans="1:9" x14ac:dyDescent="0.2">
      <c r="A63" s="238"/>
      <c r="B63" s="238"/>
      <c r="C63" s="238"/>
      <c r="D63" s="238"/>
      <c r="E63" s="238"/>
      <c r="F63" s="238"/>
      <c r="G63" s="238"/>
      <c r="H63" s="238"/>
      <c r="I63" s="4"/>
    </row>
    <row r="64" spans="1:9" x14ac:dyDescent="0.2">
      <c r="A64" s="29"/>
      <c r="B64" s="29"/>
      <c r="C64" s="29"/>
      <c r="D64" s="29"/>
      <c r="E64" s="29"/>
      <c r="F64" s="29"/>
      <c r="G64" s="29"/>
    </row>
    <row r="65" spans="1:30" ht="15.75" x14ac:dyDescent="0.25">
      <c r="A65" s="66"/>
      <c r="B65" s="66"/>
      <c r="C65" s="67"/>
      <c r="D65" s="67"/>
      <c r="E65" s="67"/>
      <c r="F65" s="67"/>
      <c r="G65" s="68"/>
    </row>
    <row r="66" spans="1:30" ht="15.75" x14ac:dyDescent="0.25">
      <c r="A66" s="66"/>
      <c r="B66" s="66"/>
      <c r="C66" s="67"/>
      <c r="D66" s="67"/>
      <c r="E66" s="67"/>
      <c r="F66" s="67"/>
      <c r="G66" s="68"/>
    </row>
    <row r="67" spans="1:30" ht="15.75" x14ac:dyDescent="0.25">
      <c r="A67" s="66"/>
      <c r="B67" s="66"/>
      <c r="C67" s="67"/>
      <c r="D67" s="67"/>
      <c r="E67" s="67"/>
      <c r="F67" s="67"/>
      <c r="G67" s="68"/>
    </row>
    <row r="68" spans="1:30" ht="15.75" x14ac:dyDescent="0.25">
      <c r="A68" s="66"/>
      <c r="B68" s="66"/>
      <c r="C68" s="67"/>
      <c r="D68" s="67"/>
      <c r="E68" s="67"/>
      <c r="F68" s="67"/>
      <c r="G68" s="68"/>
    </row>
    <row r="69" spans="1:30" ht="15.75" x14ac:dyDescent="0.25">
      <c r="A69" s="66"/>
      <c r="B69" s="66"/>
      <c r="C69" s="67"/>
      <c r="D69" s="67"/>
      <c r="E69" s="67"/>
      <c r="F69" s="67"/>
      <c r="G69" s="68"/>
    </row>
    <row r="70" spans="1:30" ht="15.75" x14ac:dyDescent="0.25">
      <c r="A70" s="66"/>
      <c r="B70" s="66"/>
      <c r="C70" s="67"/>
      <c r="D70" s="67"/>
      <c r="E70" s="67"/>
      <c r="F70" s="67"/>
      <c r="G70" s="68"/>
    </row>
    <row r="71" spans="1:30" ht="15.75" x14ac:dyDescent="0.25">
      <c r="A71" s="66"/>
      <c r="B71" s="66"/>
      <c r="C71" s="67"/>
      <c r="D71" s="67"/>
      <c r="E71" s="67"/>
      <c r="F71" s="67"/>
      <c r="G71" s="68"/>
    </row>
    <row r="72" spans="1:30" ht="15.75" x14ac:dyDescent="0.25">
      <c r="A72" s="66"/>
      <c r="B72" s="66"/>
      <c r="C72" s="67"/>
      <c r="D72" s="67"/>
      <c r="E72" s="67"/>
      <c r="F72" s="67"/>
      <c r="G72" s="68"/>
    </row>
    <row r="73" spans="1:30" ht="15.75" x14ac:dyDescent="0.25">
      <c r="A73" s="66"/>
      <c r="B73" s="66"/>
      <c r="C73" s="67"/>
      <c r="D73" s="67"/>
      <c r="E73" s="67"/>
      <c r="F73" s="67"/>
      <c r="G73" s="68"/>
    </row>
    <row r="74" spans="1:30" ht="15.75" x14ac:dyDescent="0.25">
      <c r="A74" s="66"/>
      <c r="B74" s="66"/>
      <c r="C74" s="67"/>
      <c r="D74" s="67"/>
      <c r="E74" s="67"/>
      <c r="F74" s="67"/>
      <c r="G74" s="68"/>
    </row>
    <row r="75" spans="1:30" ht="15.75" x14ac:dyDescent="0.25">
      <c r="A75" s="66"/>
      <c r="B75" s="66"/>
      <c r="C75" s="67"/>
      <c r="D75" s="67"/>
      <c r="E75" s="67"/>
      <c r="F75" s="67"/>
      <c r="G75" s="68"/>
    </row>
    <row r="76" spans="1:30" ht="15.75" x14ac:dyDescent="0.25">
      <c r="A76" s="66"/>
      <c r="B76" s="66"/>
      <c r="C76" s="67"/>
      <c r="D76" s="67"/>
      <c r="E76" s="67"/>
      <c r="F76" s="67"/>
      <c r="G76" s="68"/>
    </row>
    <row r="77" spans="1:30" ht="15.75" x14ac:dyDescent="0.25">
      <c r="A77" s="66"/>
      <c r="B77" s="66"/>
      <c r="C77" s="67"/>
      <c r="D77" s="67"/>
      <c r="E77" s="67"/>
      <c r="F77" s="67"/>
      <c r="G77" s="68"/>
    </row>
    <row r="78" spans="1:30" x14ac:dyDescent="0.2">
      <c r="A78" s="69"/>
      <c r="B78" s="5"/>
      <c r="C78" s="5"/>
      <c r="D78" s="5"/>
      <c r="E78" s="5"/>
      <c r="F78" s="5"/>
      <c r="G78" s="70"/>
    </row>
    <row r="79" spans="1:30" customFormat="1" ht="15" x14ac:dyDescent="0.25">
      <c r="A79" s="71"/>
      <c r="B79" s="72"/>
      <c r="C79" s="73"/>
      <c r="D79" s="74"/>
      <c r="E79" s="75"/>
      <c r="F79" s="75"/>
      <c r="G79" s="75"/>
      <c r="H79" s="75"/>
      <c r="I79" s="76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1"/>
      <c r="AD79" s="77"/>
    </row>
    <row r="80" spans="1:30" customFormat="1" ht="15" x14ac:dyDescent="0.25">
      <c r="A80" s="71"/>
      <c r="B80" s="73"/>
      <c r="C80" s="73"/>
      <c r="D80" s="73"/>
      <c r="E80" s="78"/>
      <c r="F80" s="78"/>
      <c r="G80" s="78"/>
      <c r="H80" s="79"/>
      <c r="I80" s="80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73"/>
      <c r="AA80" s="73"/>
      <c r="AB80" s="73"/>
      <c r="AC80" s="71"/>
      <c r="AD80" s="77"/>
    </row>
    <row r="81" spans="1:30" customFormat="1" ht="15" x14ac:dyDescent="0.25">
      <c r="A81" s="71"/>
      <c r="B81" s="72"/>
      <c r="C81" s="73"/>
      <c r="D81" s="73"/>
      <c r="E81" s="73"/>
      <c r="F81" s="73"/>
      <c r="G81" s="73"/>
      <c r="H81" s="73"/>
      <c r="I81" s="82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73"/>
      <c r="AA81" s="73"/>
      <c r="AB81" s="73"/>
      <c r="AC81" s="71"/>
      <c r="AD81" s="77"/>
    </row>
    <row r="82" spans="1:30" customFormat="1" ht="15" x14ac:dyDescent="0.25">
      <c r="A82" s="77"/>
      <c r="B82" s="81"/>
      <c r="C82" s="73"/>
      <c r="D82" s="81"/>
      <c r="E82" s="73"/>
      <c r="F82" s="73"/>
      <c r="G82" s="73"/>
      <c r="H82" s="73"/>
      <c r="I82" s="82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73"/>
      <c r="AA82" s="73"/>
      <c r="AB82" s="73"/>
      <c r="AC82" s="71"/>
      <c r="AD82" s="77"/>
    </row>
    <row r="83" spans="1:30" customFormat="1" ht="15" x14ac:dyDescent="0.25">
      <c r="A83" s="77"/>
      <c r="B83" s="81"/>
      <c r="C83" s="81"/>
      <c r="D83" s="81"/>
      <c r="E83" s="73"/>
      <c r="F83" s="73"/>
      <c r="G83" s="73"/>
      <c r="H83" s="73"/>
      <c r="I83" s="82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73"/>
      <c r="AA83" s="73"/>
      <c r="AB83" s="73"/>
      <c r="AC83" s="71"/>
      <c r="AD83" s="77"/>
    </row>
    <row r="84" spans="1:30" customFormat="1" ht="15" x14ac:dyDescent="0.25">
      <c r="A84" s="77"/>
      <c r="B84" s="83"/>
      <c r="C84" s="81"/>
      <c r="D84" s="81"/>
      <c r="E84" s="81"/>
      <c r="F84" s="81"/>
      <c r="G84" s="81"/>
      <c r="H84" s="81"/>
      <c r="I84" s="84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73"/>
      <c r="AA84" s="73"/>
      <c r="AB84" s="73"/>
      <c r="AC84" s="71"/>
      <c r="AD84" s="77"/>
    </row>
    <row r="85" spans="1:30" customFormat="1" ht="15" x14ac:dyDescent="0.25">
      <c r="A85" s="77"/>
      <c r="B85" s="81"/>
      <c r="C85" s="81"/>
      <c r="D85" s="81"/>
      <c r="E85" s="81"/>
      <c r="F85" s="81"/>
      <c r="G85" s="81"/>
      <c r="H85" s="81"/>
      <c r="I85" s="84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73"/>
      <c r="AA85" s="73"/>
      <c r="AB85" s="73"/>
      <c r="AC85" s="71"/>
      <c r="AD85" s="77"/>
    </row>
    <row r="86" spans="1:30" customFormat="1" ht="15" x14ac:dyDescent="0.25">
      <c r="A86" s="77"/>
      <c r="B86" s="83"/>
      <c r="C86" s="81"/>
      <c r="D86" s="81"/>
      <c r="E86" s="81"/>
      <c r="F86" s="81"/>
      <c r="G86" s="81"/>
      <c r="H86" s="81"/>
      <c r="I86" s="84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73"/>
      <c r="AA86" s="73"/>
      <c r="AB86" s="73"/>
      <c r="AC86" s="71"/>
      <c r="AD86" s="77"/>
    </row>
    <row r="87" spans="1:30" customFormat="1" ht="15" x14ac:dyDescent="0.25">
      <c r="A87" s="77"/>
      <c r="B87" s="81"/>
      <c r="C87" s="81"/>
      <c r="D87" s="81"/>
      <c r="E87" s="81"/>
      <c r="F87" s="81"/>
      <c r="G87" s="81"/>
      <c r="H87" s="81"/>
      <c r="I87" s="84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73"/>
      <c r="AA87" s="73"/>
      <c r="AB87" s="73"/>
      <c r="AC87" s="71"/>
      <c r="AD87" s="77"/>
    </row>
    <row r="88" spans="1:30" customFormat="1" ht="15" x14ac:dyDescent="0.25">
      <c r="A88" s="77"/>
      <c r="B88" s="83"/>
      <c r="C88" s="81"/>
      <c r="D88" s="81"/>
      <c r="E88" s="81"/>
      <c r="F88" s="81"/>
      <c r="G88" s="81"/>
      <c r="H88" s="81"/>
      <c r="I88" s="84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73"/>
      <c r="AA88" s="73"/>
      <c r="AB88" s="73"/>
      <c r="AC88" s="71"/>
      <c r="AD88" s="77"/>
    </row>
    <row r="89" spans="1:30" customFormat="1" ht="15" x14ac:dyDescent="0.25">
      <c r="A89" s="77"/>
      <c r="B89" s="77"/>
      <c r="C89" s="81"/>
      <c r="D89" s="81"/>
      <c r="E89" s="81"/>
      <c r="F89" s="81"/>
      <c r="G89" s="81"/>
      <c r="H89" s="81"/>
      <c r="I89" s="84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73"/>
      <c r="AA89" s="73"/>
      <c r="AB89" s="73"/>
      <c r="AC89" s="71"/>
      <c r="AD89" s="77"/>
    </row>
    <row r="90" spans="1:30" customFormat="1" ht="15" x14ac:dyDescent="0.25">
      <c r="A90" s="77"/>
      <c r="B90" s="77"/>
      <c r="C90" s="81"/>
      <c r="D90" s="81"/>
      <c r="E90" s="81"/>
      <c r="F90" s="81"/>
      <c r="G90" s="81"/>
      <c r="H90" s="81"/>
      <c r="I90" s="84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73"/>
      <c r="AA90" s="73"/>
      <c r="AB90" s="73"/>
      <c r="AC90" s="71"/>
      <c r="AD90" s="77"/>
    </row>
    <row r="91" spans="1:30" x14ac:dyDescent="0.2">
      <c r="A91" s="3"/>
      <c r="B91" s="2"/>
      <c r="C91" s="2"/>
      <c r="D91" s="2"/>
      <c r="E91" s="3"/>
      <c r="F91" s="3"/>
      <c r="G91" s="3"/>
    </row>
    <row r="92" spans="1:30" x14ac:dyDescent="0.2">
      <c r="A92" s="3"/>
      <c r="B92" s="2"/>
      <c r="C92" s="2"/>
      <c r="D92" s="2"/>
      <c r="E92" s="3"/>
      <c r="F92" s="3"/>
      <c r="G92" s="3"/>
    </row>
    <row r="93" spans="1:30" x14ac:dyDescent="0.2">
      <c r="A93" s="3"/>
      <c r="B93" s="2"/>
      <c r="C93" s="2"/>
      <c r="D93" s="2"/>
      <c r="E93" s="3"/>
      <c r="F93" s="3"/>
      <c r="G93" s="3"/>
    </row>
    <row r="94" spans="1:30" x14ac:dyDescent="0.2">
      <c r="A94" s="3"/>
      <c r="B94" s="2"/>
      <c r="C94" s="2"/>
      <c r="D94" s="2"/>
      <c r="E94" s="3"/>
      <c r="F94" s="3"/>
      <c r="G94" s="3"/>
    </row>
    <row r="95" spans="1:30" x14ac:dyDescent="0.2">
      <c r="A95" s="3"/>
      <c r="B95" s="2"/>
      <c r="C95" s="2"/>
      <c r="D95" s="2"/>
      <c r="E95" s="3"/>
      <c r="F95" s="3"/>
      <c r="G95" s="3"/>
    </row>
    <row r="96" spans="1:30" x14ac:dyDescent="0.2">
      <c r="A96" s="3"/>
      <c r="B96" s="2"/>
      <c r="C96" s="2"/>
      <c r="D96" s="2"/>
      <c r="E96" s="3"/>
      <c r="F96" s="3"/>
      <c r="G96" s="3"/>
    </row>
    <row r="97" spans="1:7" x14ac:dyDescent="0.2">
      <c r="A97" s="3"/>
      <c r="B97" s="2"/>
      <c r="C97" s="2"/>
      <c r="D97" s="2"/>
      <c r="E97" s="3"/>
      <c r="F97" s="3"/>
      <c r="G97" s="3"/>
    </row>
    <row r="98" spans="1:7" x14ac:dyDescent="0.2">
      <c r="A98" s="3"/>
      <c r="B98" s="2"/>
      <c r="C98" s="2"/>
      <c r="D98" s="2"/>
      <c r="E98" s="3"/>
      <c r="F98" s="3"/>
      <c r="G98" s="3"/>
    </row>
    <row r="99" spans="1:7" x14ac:dyDescent="0.2">
      <c r="A99" s="3"/>
      <c r="B99" s="2"/>
      <c r="C99" s="2"/>
      <c r="D99" s="2"/>
      <c r="E99" s="3"/>
      <c r="F99" s="3"/>
      <c r="G99" s="3"/>
    </row>
    <row r="100" spans="1:7" x14ac:dyDescent="0.2">
      <c r="A100" s="3"/>
      <c r="B100" s="2"/>
      <c r="C100" s="2"/>
      <c r="D100" s="2"/>
      <c r="E100" s="3"/>
      <c r="F100" s="3"/>
      <c r="G100" s="3"/>
    </row>
    <row r="101" spans="1:7" x14ac:dyDescent="0.2">
      <c r="A101" s="3"/>
      <c r="B101" s="2"/>
      <c r="C101" s="2"/>
      <c r="D101" s="2"/>
      <c r="E101" s="3"/>
      <c r="F101" s="3"/>
      <c r="G101" s="3"/>
    </row>
    <row r="102" spans="1:7" x14ac:dyDescent="0.2">
      <c r="A102" s="3"/>
      <c r="B102" s="2"/>
      <c r="C102" s="2"/>
      <c r="D102" s="2"/>
      <c r="E102" s="3"/>
      <c r="F102" s="3"/>
      <c r="G102" s="3"/>
    </row>
    <row r="103" spans="1:7" x14ac:dyDescent="0.2">
      <c r="A103" s="3"/>
      <c r="B103" s="2"/>
      <c r="C103" s="2"/>
      <c r="D103" s="2"/>
      <c r="E103" s="3"/>
      <c r="F103" s="3"/>
      <c r="G103" s="3"/>
    </row>
    <row r="104" spans="1:7" x14ac:dyDescent="0.2">
      <c r="A104" s="3"/>
      <c r="B104" s="2"/>
      <c r="C104" s="2"/>
      <c r="D104" s="2"/>
      <c r="E104" s="3"/>
      <c r="F104" s="3"/>
      <c r="G104" s="3"/>
    </row>
    <row r="105" spans="1:7" x14ac:dyDescent="0.2">
      <c r="A105" s="3"/>
      <c r="B105" s="2"/>
      <c r="C105" s="2"/>
      <c r="D105" s="2"/>
      <c r="E105" s="3"/>
      <c r="F105" s="3"/>
      <c r="G105" s="3"/>
    </row>
    <row r="106" spans="1:7" x14ac:dyDescent="0.2">
      <c r="A106" s="3"/>
      <c r="B106" s="2"/>
      <c r="C106" s="2"/>
      <c r="D106" s="2"/>
      <c r="E106" s="3"/>
      <c r="F106" s="3"/>
      <c r="G106" s="3"/>
    </row>
    <row r="107" spans="1:7" x14ac:dyDescent="0.2">
      <c r="A107" s="3"/>
      <c r="B107" s="2"/>
      <c r="C107" s="2"/>
      <c r="D107" s="2"/>
      <c r="E107" s="3"/>
      <c r="F107" s="3"/>
      <c r="G107" s="3"/>
    </row>
    <row r="108" spans="1:7" x14ac:dyDescent="0.2">
      <c r="A108" s="3"/>
      <c r="B108" s="2"/>
      <c r="C108" s="2"/>
      <c r="D108" s="2"/>
      <c r="E108" s="3"/>
      <c r="F108" s="3"/>
      <c r="G108" s="3"/>
    </row>
    <row r="109" spans="1:7" x14ac:dyDescent="0.2">
      <c r="A109" s="3"/>
      <c r="B109" s="2"/>
      <c r="C109" s="2"/>
      <c r="D109" s="2"/>
      <c r="E109" s="3"/>
      <c r="F109" s="3"/>
      <c r="G109" s="3"/>
    </row>
    <row r="110" spans="1:7" x14ac:dyDescent="0.2">
      <c r="A110" s="3"/>
      <c r="B110" s="2"/>
      <c r="C110" s="2"/>
      <c r="D110" s="2"/>
      <c r="E110" s="3"/>
      <c r="F110" s="3"/>
      <c r="G110" s="3"/>
    </row>
    <row r="111" spans="1:7" x14ac:dyDescent="0.2">
      <c r="A111" s="3"/>
      <c r="B111" s="2"/>
      <c r="C111" s="2"/>
      <c r="D111" s="2"/>
      <c r="E111" s="3"/>
      <c r="F111" s="3"/>
      <c r="G111" s="3"/>
    </row>
    <row r="112" spans="1:7" x14ac:dyDescent="0.2">
      <c r="A112" s="3"/>
      <c r="B112" s="2"/>
      <c r="C112" s="2"/>
      <c r="D112" s="2"/>
      <c r="E112" s="3"/>
      <c r="F112" s="3"/>
      <c r="G112" s="3"/>
    </row>
    <row r="113" spans="1:7" x14ac:dyDescent="0.2">
      <c r="A113" s="3"/>
      <c r="B113" s="2"/>
      <c r="C113" s="2"/>
      <c r="D113" s="2"/>
      <c r="E113" s="3"/>
      <c r="F113" s="3"/>
      <c r="G113" s="3"/>
    </row>
    <row r="114" spans="1:7" x14ac:dyDescent="0.2">
      <c r="A114" s="3"/>
      <c r="B114" s="2"/>
      <c r="C114" s="2"/>
      <c r="D114" s="2"/>
      <c r="E114" s="3"/>
      <c r="F114" s="3"/>
      <c r="G114" s="3"/>
    </row>
    <row r="115" spans="1:7" x14ac:dyDescent="0.2">
      <c r="A115" s="3"/>
      <c r="B115" s="2"/>
      <c r="C115" s="2"/>
      <c r="D115" s="2"/>
      <c r="E115" s="3"/>
      <c r="F115" s="3"/>
      <c r="G115" s="3"/>
    </row>
    <row r="116" spans="1:7" x14ac:dyDescent="0.2">
      <c r="A116" s="3"/>
      <c r="B116" s="2"/>
      <c r="C116" s="2"/>
      <c r="D116" s="2"/>
      <c r="E116" s="3"/>
      <c r="F116" s="3"/>
      <c r="G116" s="3"/>
    </row>
    <row r="117" spans="1:7" x14ac:dyDescent="0.2">
      <c r="A117" s="3"/>
      <c r="B117" s="2"/>
      <c r="C117" s="2"/>
      <c r="D117" s="2"/>
      <c r="E117" s="3"/>
      <c r="F117" s="3"/>
      <c r="G117" s="3"/>
    </row>
    <row r="118" spans="1:7" x14ac:dyDescent="0.2">
      <c r="A118" s="3"/>
      <c r="B118" s="2"/>
      <c r="C118" s="2"/>
      <c r="D118" s="2"/>
      <c r="E118" s="3"/>
      <c r="F118" s="3"/>
      <c r="G118" s="3"/>
    </row>
    <row r="119" spans="1:7" x14ac:dyDescent="0.2">
      <c r="A119" s="3"/>
      <c r="B119" s="2"/>
      <c r="C119" s="2"/>
      <c r="D119" s="2"/>
      <c r="E119" s="3"/>
      <c r="F119" s="3"/>
      <c r="G119" s="3"/>
    </row>
    <row r="120" spans="1:7" x14ac:dyDescent="0.2">
      <c r="A120" s="3"/>
      <c r="B120" s="2"/>
      <c r="C120" s="2"/>
      <c r="D120" s="2"/>
      <c r="E120" s="3"/>
      <c r="F120" s="3"/>
      <c r="G120" s="3"/>
    </row>
    <row r="121" spans="1:7" x14ac:dyDescent="0.2">
      <c r="A121" s="3"/>
      <c r="B121" s="2"/>
      <c r="C121" s="2"/>
      <c r="D121" s="2"/>
      <c r="E121" s="3"/>
      <c r="F121" s="3"/>
      <c r="G121" s="3"/>
    </row>
    <row r="122" spans="1:7" x14ac:dyDescent="0.2">
      <c r="A122" s="3"/>
      <c r="B122" s="2"/>
      <c r="C122" s="2"/>
      <c r="D122" s="2"/>
      <c r="E122" s="3"/>
      <c r="F122" s="3"/>
      <c r="G122" s="3"/>
    </row>
    <row r="123" spans="1:7" x14ac:dyDescent="0.2">
      <c r="A123" s="3"/>
      <c r="B123" s="2"/>
      <c r="C123" s="2"/>
      <c r="D123" s="2"/>
      <c r="E123" s="3"/>
      <c r="F123" s="3"/>
      <c r="G123" s="3"/>
    </row>
    <row r="124" spans="1:7" x14ac:dyDescent="0.2">
      <c r="A124" s="3"/>
      <c r="B124" s="2"/>
      <c r="C124" s="2"/>
      <c r="D124" s="2"/>
      <c r="E124" s="3"/>
      <c r="F124" s="3"/>
      <c r="G124" s="3"/>
    </row>
    <row r="125" spans="1:7" x14ac:dyDescent="0.2">
      <c r="A125" s="3"/>
      <c r="B125" s="2"/>
      <c r="C125" s="2"/>
      <c r="D125" s="2"/>
      <c r="E125" s="3"/>
      <c r="F125" s="3"/>
      <c r="G125" s="3"/>
    </row>
    <row r="126" spans="1:7" x14ac:dyDescent="0.2">
      <c r="A126" s="3"/>
      <c r="B126" s="2"/>
      <c r="C126" s="2"/>
      <c r="D126" s="2"/>
      <c r="E126" s="3"/>
      <c r="F126" s="3"/>
      <c r="G126" s="3"/>
    </row>
    <row r="127" spans="1:7" x14ac:dyDescent="0.2">
      <c r="A127" s="3"/>
      <c r="B127" s="2"/>
      <c r="C127" s="2"/>
      <c r="D127" s="2"/>
      <c r="E127" s="3"/>
      <c r="F127" s="3"/>
      <c r="G127" s="3"/>
    </row>
    <row r="128" spans="1:7" x14ac:dyDescent="0.2">
      <c r="A128" s="3"/>
      <c r="B128" s="2"/>
      <c r="C128" s="2"/>
      <c r="D128" s="2"/>
      <c r="E128" s="3"/>
      <c r="F128" s="3"/>
      <c r="G128" s="3"/>
    </row>
    <row r="129" spans="1:7" x14ac:dyDescent="0.2">
      <c r="A129" s="3"/>
      <c r="B129" s="2"/>
      <c r="C129" s="2"/>
      <c r="D129" s="2"/>
      <c r="E129" s="3"/>
      <c r="F129" s="3"/>
      <c r="G129" s="3"/>
    </row>
    <row r="130" spans="1:7" x14ac:dyDescent="0.2">
      <c r="A130" s="3"/>
      <c r="B130" s="2"/>
      <c r="C130" s="2"/>
      <c r="D130" s="2"/>
      <c r="E130" s="3"/>
      <c r="F130" s="3"/>
      <c r="G130" s="3"/>
    </row>
    <row r="131" spans="1:7" x14ac:dyDescent="0.2">
      <c r="A131" s="3"/>
      <c r="B131" s="2"/>
      <c r="C131" s="2"/>
      <c r="D131" s="2"/>
      <c r="E131" s="3"/>
      <c r="F131" s="3"/>
      <c r="G131" s="3"/>
    </row>
    <row r="132" spans="1:7" x14ac:dyDescent="0.2">
      <c r="A132" s="3"/>
      <c r="B132" s="2"/>
      <c r="C132" s="2"/>
      <c r="D132" s="2"/>
      <c r="E132" s="3"/>
      <c r="F132" s="3"/>
      <c r="G132" s="3"/>
    </row>
    <row r="133" spans="1:7" x14ac:dyDescent="0.2">
      <c r="A133" s="3"/>
      <c r="B133" s="2"/>
      <c r="C133" s="2"/>
      <c r="D133" s="2"/>
      <c r="E133" s="3"/>
      <c r="F133" s="3"/>
      <c r="G133" s="3"/>
    </row>
    <row r="134" spans="1:7" x14ac:dyDescent="0.2">
      <c r="A134" s="3"/>
      <c r="B134" s="2"/>
      <c r="C134" s="2"/>
      <c r="D134" s="2"/>
      <c r="E134" s="3"/>
      <c r="F134" s="3"/>
      <c r="G134" s="3"/>
    </row>
    <row r="135" spans="1:7" x14ac:dyDescent="0.2">
      <c r="A135" s="3"/>
      <c r="B135" s="2"/>
      <c r="C135" s="2"/>
      <c r="D135" s="2"/>
      <c r="E135" s="3"/>
      <c r="F135" s="3"/>
      <c r="G135" s="3"/>
    </row>
    <row r="136" spans="1:7" x14ac:dyDescent="0.2">
      <c r="A136" s="3"/>
      <c r="B136" s="2"/>
      <c r="C136" s="2"/>
      <c r="D136" s="2"/>
      <c r="E136" s="3"/>
      <c r="F136" s="3"/>
      <c r="G136" s="3"/>
    </row>
    <row r="137" spans="1:7" x14ac:dyDescent="0.2">
      <c r="A137" s="3"/>
      <c r="B137" s="2"/>
      <c r="C137" s="2"/>
      <c r="D137" s="2"/>
      <c r="E137" s="3"/>
      <c r="F137" s="3"/>
      <c r="G137" s="3"/>
    </row>
    <row r="138" spans="1:7" x14ac:dyDescent="0.2">
      <c r="A138" s="3"/>
      <c r="B138" s="2"/>
      <c r="C138" s="2"/>
      <c r="D138" s="2"/>
      <c r="E138" s="3"/>
      <c r="F138" s="3"/>
      <c r="G138" s="3"/>
    </row>
    <row r="139" spans="1:7" x14ac:dyDescent="0.2">
      <c r="A139" s="3"/>
      <c r="B139" s="2"/>
      <c r="C139" s="2"/>
      <c r="D139" s="2"/>
      <c r="E139" s="3"/>
      <c r="F139" s="3"/>
      <c r="G139" s="3"/>
    </row>
    <row r="140" spans="1:7" x14ac:dyDescent="0.2">
      <c r="A140" s="3"/>
      <c r="B140" s="2"/>
      <c r="C140" s="2"/>
      <c r="D140" s="2"/>
      <c r="E140" s="3"/>
      <c r="F140" s="3"/>
      <c r="G140" s="3"/>
    </row>
    <row r="141" spans="1:7" x14ac:dyDescent="0.2">
      <c r="A141" s="3"/>
      <c r="B141" s="2"/>
      <c r="C141" s="2"/>
      <c r="D141" s="2"/>
      <c r="E141" s="3"/>
      <c r="F141" s="3"/>
      <c r="G141" s="3"/>
    </row>
    <row r="142" spans="1:7" x14ac:dyDescent="0.2">
      <c r="A142" s="3"/>
      <c r="B142" s="2"/>
      <c r="C142" s="2"/>
      <c r="D142" s="2"/>
      <c r="E142" s="3"/>
      <c r="F142" s="3"/>
      <c r="G142" s="3"/>
    </row>
    <row r="143" spans="1:7" x14ac:dyDescent="0.2">
      <c r="A143" s="3"/>
      <c r="B143" s="2"/>
      <c r="C143" s="2"/>
      <c r="D143" s="2"/>
      <c r="E143" s="3"/>
      <c r="F143" s="3"/>
      <c r="G143" s="3"/>
    </row>
    <row r="144" spans="1:7" x14ac:dyDescent="0.2">
      <c r="A144" s="3"/>
      <c r="B144" s="2"/>
      <c r="C144" s="2"/>
      <c r="D144" s="2"/>
      <c r="E144" s="3"/>
      <c r="F144" s="3"/>
      <c r="G144" s="3"/>
    </row>
    <row r="145" spans="1:7" x14ac:dyDescent="0.2">
      <c r="A145" s="3"/>
      <c r="B145" s="2"/>
      <c r="C145" s="2"/>
      <c r="D145" s="2"/>
      <c r="E145" s="3"/>
      <c r="F145" s="3"/>
      <c r="G145" s="3"/>
    </row>
    <row r="146" spans="1:7" x14ac:dyDescent="0.2">
      <c r="A146" s="3"/>
      <c r="B146" s="2"/>
      <c r="C146" s="2"/>
      <c r="D146" s="2"/>
      <c r="E146" s="3"/>
      <c r="F146" s="3"/>
      <c r="G146" s="3"/>
    </row>
    <row r="147" spans="1:7" x14ac:dyDescent="0.2">
      <c r="A147" s="3"/>
      <c r="B147" s="2"/>
      <c r="C147" s="2"/>
      <c r="D147" s="2"/>
      <c r="E147" s="3"/>
      <c r="F147" s="3"/>
      <c r="G147" s="3"/>
    </row>
    <row r="148" spans="1:7" x14ac:dyDescent="0.2">
      <c r="A148" s="3"/>
      <c r="B148" s="2"/>
      <c r="C148" s="2"/>
      <c r="D148" s="2"/>
      <c r="E148" s="3"/>
      <c r="F148" s="3"/>
      <c r="G148" s="3"/>
    </row>
    <row r="149" spans="1:7" x14ac:dyDescent="0.2">
      <c r="A149" s="3"/>
      <c r="B149" s="2"/>
      <c r="C149" s="2"/>
      <c r="D149" s="2"/>
      <c r="E149" s="3"/>
      <c r="F149" s="3"/>
      <c r="G149" s="3"/>
    </row>
    <row r="150" spans="1:7" x14ac:dyDescent="0.2">
      <c r="A150" s="3"/>
      <c r="B150" s="2"/>
      <c r="C150" s="2"/>
      <c r="D150" s="2"/>
      <c r="E150" s="3"/>
      <c r="F150" s="3"/>
      <c r="G150" s="3"/>
    </row>
    <row r="151" spans="1:7" x14ac:dyDescent="0.2">
      <c r="A151" s="3"/>
      <c r="B151" s="2"/>
      <c r="C151" s="2"/>
      <c r="D151" s="2"/>
      <c r="E151" s="3"/>
      <c r="F151" s="3"/>
      <c r="G151" s="3"/>
    </row>
    <row r="152" spans="1:7" x14ac:dyDescent="0.2">
      <c r="A152" s="3"/>
      <c r="B152" s="2"/>
      <c r="C152" s="2"/>
      <c r="D152" s="2"/>
      <c r="E152" s="3"/>
      <c r="F152" s="3"/>
      <c r="G152" s="3"/>
    </row>
    <row r="153" spans="1:7" x14ac:dyDescent="0.2">
      <c r="A153" s="3"/>
      <c r="B153" s="2"/>
      <c r="C153" s="2"/>
      <c r="D153" s="2"/>
      <c r="E153" s="3"/>
      <c r="F153" s="3"/>
      <c r="G153" s="3"/>
    </row>
    <row r="154" spans="1:7" x14ac:dyDescent="0.2">
      <c r="A154" s="3"/>
      <c r="B154" s="2"/>
      <c r="C154" s="2"/>
      <c r="D154" s="2"/>
      <c r="E154" s="3"/>
      <c r="F154" s="3"/>
      <c r="G154" s="3"/>
    </row>
  </sheetData>
  <mergeCells count="12">
    <mergeCell ref="A59:B59"/>
    <mergeCell ref="C59:G59"/>
    <mergeCell ref="C61:G61"/>
    <mergeCell ref="A63:B63"/>
    <mergeCell ref="C63:H63"/>
    <mergeCell ref="A57:G57"/>
    <mergeCell ref="A46:G46"/>
    <mergeCell ref="C2:G2"/>
    <mergeCell ref="C3:G3"/>
    <mergeCell ref="A5:G5"/>
    <mergeCell ref="A8:G8"/>
    <mergeCell ref="A19:G19"/>
  </mergeCells>
  <pageMargins left="0.7" right="0.7" top="0.75" bottom="0.75" header="0.3" footer="0.3"/>
  <pageSetup paperSize="9" scale="99" orientation="portrait" horizontalDpi="180" verticalDpi="180" r:id="rId1"/>
  <rowBreaks count="1" manualBreakCount="1"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52"/>
  <sheetViews>
    <sheetView tabSelected="1" zoomScaleNormal="100" workbookViewId="0">
      <selection activeCell="K39" sqref="K39"/>
    </sheetView>
  </sheetViews>
  <sheetFormatPr defaultRowHeight="12.75" x14ac:dyDescent="0.2"/>
  <cols>
    <col min="1" max="1" width="4.7109375" style="132" customWidth="1"/>
    <col min="2" max="2" width="45.85546875" style="132" customWidth="1"/>
    <col min="3" max="3" width="7.5703125" style="132" customWidth="1"/>
    <col min="4" max="4" width="7.42578125" style="132" customWidth="1"/>
    <col min="5" max="6" width="10.7109375" style="132" customWidth="1"/>
    <col min="7" max="7" width="12.28515625" style="132" customWidth="1"/>
    <col min="8" max="8" width="1.7109375" style="132" customWidth="1"/>
    <col min="9" max="9" width="9.28515625" style="132" customWidth="1"/>
    <col min="10" max="16384" width="9.140625" style="132"/>
  </cols>
  <sheetData>
    <row r="1" spans="1:11" ht="1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1"/>
    </row>
    <row r="2" spans="1:11" ht="15" x14ac:dyDescent="0.25">
      <c r="A2" s="130" t="s">
        <v>119</v>
      </c>
      <c r="B2" s="130"/>
      <c r="C2" s="130"/>
      <c r="D2" s="130"/>
      <c r="E2" s="130"/>
      <c r="F2" s="130"/>
      <c r="G2" s="130"/>
      <c r="H2" s="130"/>
      <c r="I2" s="131"/>
    </row>
    <row r="3" spans="1:11" ht="15" x14ac:dyDescent="0.25">
      <c r="A3" s="130" t="s">
        <v>104</v>
      </c>
      <c r="B3" s="130"/>
      <c r="C3" s="130"/>
      <c r="D3" s="130"/>
      <c r="E3" s="130"/>
      <c r="F3" s="130"/>
      <c r="G3" s="130"/>
      <c r="H3" s="130"/>
      <c r="I3" s="131"/>
    </row>
    <row r="4" spans="1:11" ht="15" x14ac:dyDescent="0.25">
      <c r="A4" s="130"/>
      <c r="B4" s="130"/>
      <c r="C4" s="130"/>
      <c r="D4" s="130"/>
      <c r="E4" s="245"/>
      <c r="F4" s="245"/>
      <c r="G4" s="246"/>
      <c r="H4" s="133"/>
      <c r="I4" s="131"/>
    </row>
    <row r="5" spans="1:11" ht="15" customHeight="1" x14ac:dyDescent="0.25">
      <c r="A5" s="130"/>
      <c r="B5" s="130"/>
      <c r="C5" s="130"/>
      <c r="D5" s="130"/>
      <c r="E5" s="130"/>
      <c r="F5" s="130"/>
      <c r="G5" s="130"/>
      <c r="H5" s="130"/>
      <c r="I5" s="134"/>
    </row>
    <row r="6" spans="1:11" ht="29.25" customHeight="1" x14ac:dyDescent="0.3">
      <c r="A6" s="247" t="s">
        <v>82</v>
      </c>
      <c r="B6" s="247"/>
      <c r="C6" s="247"/>
      <c r="D6" s="247"/>
      <c r="E6" s="247"/>
      <c r="F6" s="247"/>
      <c r="G6" s="247"/>
      <c r="H6" s="135"/>
      <c r="I6" s="136"/>
    </row>
    <row r="7" spans="1:11" ht="21" customHeight="1" thickBot="1" x14ac:dyDescent="0.3">
      <c r="A7" s="137"/>
      <c r="B7" s="137"/>
      <c r="C7" s="137"/>
      <c r="D7" s="137"/>
      <c r="E7" s="137"/>
      <c r="F7" s="137"/>
      <c r="G7" s="138"/>
      <c r="H7" s="139"/>
      <c r="I7" s="131"/>
    </row>
    <row r="8" spans="1:11" ht="27" customHeight="1" x14ac:dyDescent="0.2">
      <c r="A8" s="140" t="s">
        <v>83</v>
      </c>
      <c r="B8" s="141" t="s">
        <v>3</v>
      </c>
      <c r="C8" s="142" t="s">
        <v>84</v>
      </c>
      <c r="D8" s="142" t="s">
        <v>5</v>
      </c>
      <c r="E8" s="142" t="s">
        <v>6</v>
      </c>
      <c r="F8" s="143" t="s">
        <v>7</v>
      </c>
      <c r="G8" s="144" t="s">
        <v>85</v>
      </c>
      <c r="H8" s="145"/>
      <c r="I8" s="146"/>
      <c r="J8" s="146"/>
    </row>
    <row r="9" spans="1:11" ht="16.5" customHeight="1" x14ac:dyDescent="0.2">
      <c r="A9" s="248" t="s">
        <v>86</v>
      </c>
      <c r="B9" s="249"/>
      <c r="C9" s="249"/>
      <c r="D9" s="249"/>
      <c r="E9" s="249"/>
      <c r="F9" s="249"/>
      <c r="G9" s="250"/>
      <c r="H9" s="147"/>
      <c r="I9" s="148"/>
      <c r="J9" s="148"/>
    </row>
    <row r="10" spans="1:11" s="157" customFormat="1" ht="30.75" customHeight="1" x14ac:dyDescent="0.25">
      <c r="A10" s="149">
        <v>1</v>
      </c>
      <c r="B10" s="150" t="s">
        <v>106</v>
      </c>
      <c r="C10" s="151" t="s">
        <v>27</v>
      </c>
      <c r="D10" s="152">
        <v>1</v>
      </c>
      <c r="E10" s="153">
        <f>J10*$I$6</f>
        <v>0</v>
      </c>
      <c r="F10" s="154">
        <v>0</v>
      </c>
      <c r="G10" s="226">
        <f>D10*E10*(1-F10/100)</f>
        <v>0</v>
      </c>
      <c r="H10" s="156"/>
      <c r="J10" s="148"/>
      <c r="K10" s="158"/>
    </row>
    <row r="11" spans="1:11" s="157" customFormat="1" ht="15" customHeight="1" x14ac:dyDescent="0.25">
      <c r="A11" s="149">
        <f>A10+1</f>
        <v>2</v>
      </c>
      <c r="B11" s="150" t="s">
        <v>107</v>
      </c>
      <c r="C11" s="151" t="s">
        <v>27</v>
      </c>
      <c r="D11" s="152">
        <v>1</v>
      </c>
      <c r="E11" s="153">
        <f>J11*$I$6</f>
        <v>0</v>
      </c>
      <c r="F11" s="154"/>
      <c r="G11" s="155"/>
      <c r="H11" s="156"/>
      <c r="J11" s="148"/>
      <c r="K11" s="158"/>
    </row>
    <row r="12" spans="1:11" s="157" customFormat="1" ht="15" customHeight="1" x14ac:dyDescent="0.25">
      <c r="A12" s="149">
        <f>A11+1</f>
        <v>3</v>
      </c>
      <c r="B12" s="150" t="s">
        <v>105</v>
      </c>
      <c r="C12" s="151" t="s">
        <v>27</v>
      </c>
      <c r="D12" s="152">
        <v>1</v>
      </c>
      <c r="E12" s="153">
        <f>J12*$I$6</f>
        <v>0</v>
      </c>
      <c r="F12" s="154">
        <v>0</v>
      </c>
      <c r="G12" s="226">
        <f>D12*E12*(1-F12/100)</f>
        <v>0</v>
      </c>
      <c r="H12" s="156"/>
      <c r="J12" s="148"/>
      <c r="K12" s="158"/>
    </row>
    <row r="13" spans="1:11" s="157" customFormat="1" ht="15" customHeight="1" x14ac:dyDescent="0.25">
      <c r="A13" s="149">
        <f>A12+1</f>
        <v>4</v>
      </c>
      <c r="B13" s="150" t="s">
        <v>108</v>
      </c>
      <c r="C13" s="151" t="s">
        <v>27</v>
      </c>
      <c r="D13" s="152">
        <v>1</v>
      </c>
      <c r="E13" s="153">
        <f>J13*$I$6</f>
        <v>0</v>
      </c>
      <c r="F13" s="154">
        <v>0</v>
      </c>
      <c r="G13" s="155">
        <f>D13*E13*(1-F13/100)</f>
        <v>0</v>
      </c>
      <c r="H13" s="156"/>
      <c r="J13" s="148"/>
      <c r="K13" s="158"/>
    </row>
    <row r="14" spans="1:11" s="157" customFormat="1" ht="15" customHeight="1" x14ac:dyDescent="0.25">
      <c r="A14" s="149">
        <f>A13+1</f>
        <v>5</v>
      </c>
      <c r="B14" s="159" t="s">
        <v>87</v>
      </c>
      <c r="C14" s="160" t="s">
        <v>27</v>
      </c>
      <c r="D14" s="161">
        <v>1</v>
      </c>
      <c r="E14" s="162">
        <f>J14*$I$6</f>
        <v>0</v>
      </c>
      <c r="F14" s="163">
        <v>0</v>
      </c>
      <c r="G14" s="164">
        <f>D14*E14*(1-F14/100)</f>
        <v>0</v>
      </c>
      <c r="H14" s="156"/>
      <c r="J14" s="148"/>
      <c r="K14" s="158"/>
    </row>
    <row r="15" spans="1:11" ht="15" customHeight="1" x14ac:dyDescent="0.2">
      <c r="A15" s="165"/>
      <c r="B15" s="166" t="s">
        <v>88</v>
      </c>
      <c r="C15" s="167"/>
      <c r="D15" s="168"/>
      <c r="E15" s="168"/>
      <c r="F15" s="169"/>
      <c r="G15" s="225">
        <f>G10+G12</f>
        <v>0</v>
      </c>
      <c r="H15" s="171"/>
      <c r="J15" s="148"/>
    </row>
    <row r="16" spans="1:11" ht="16.5" customHeight="1" x14ac:dyDescent="0.2">
      <c r="A16" s="248" t="s">
        <v>89</v>
      </c>
      <c r="B16" s="249"/>
      <c r="C16" s="249"/>
      <c r="D16" s="249"/>
      <c r="E16" s="249"/>
      <c r="F16" s="249"/>
      <c r="G16" s="250"/>
      <c r="H16" s="172"/>
      <c r="J16" s="148"/>
    </row>
    <row r="17" spans="1:11" s="180" customFormat="1" ht="15" x14ac:dyDescent="0.25">
      <c r="A17" s="173">
        <f>A14+1</f>
        <v>6</v>
      </c>
      <c r="B17" s="174" t="s">
        <v>90</v>
      </c>
      <c r="C17" s="175" t="s">
        <v>27</v>
      </c>
      <c r="D17" s="176">
        <v>1</v>
      </c>
      <c r="E17" s="177">
        <f>J17*$I$6</f>
        <v>0</v>
      </c>
      <c r="F17" s="178">
        <v>0</v>
      </c>
      <c r="G17" s="179">
        <f>D17*E17*(1-F17/100)</f>
        <v>0</v>
      </c>
      <c r="H17" s="156"/>
      <c r="J17" s="148"/>
    </row>
    <row r="18" spans="1:11" s="180" customFormat="1" ht="15" x14ac:dyDescent="0.25">
      <c r="A18" s="173">
        <f>A17+1</f>
        <v>7</v>
      </c>
      <c r="B18" s="174" t="s">
        <v>91</v>
      </c>
      <c r="C18" s="175" t="s">
        <v>27</v>
      </c>
      <c r="D18" s="176">
        <v>1</v>
      </c>
      <c r="E18" s="177">
        <f>J18*$I$6</f>
        <v>0</v>
      </c>
      <c r="F18" s="178">
        <v>0</v>
      </c>
      <c r="G18" s="179">
        <f>D18*E18*(1-F18/100)</f>
        <v>0</v>
      </c>
      <c r="H18" s="156"/>
      <c r="J18" s="148"/>
    </row>
    <row r="19" spans="1:11" s="180" customFormat="1" ht="15" x14ac:dyDescent="0.25">
      <c r="A19" s="173">
        <f>A18+1</f>
        <v>8</v>
      </c>
      <c r="B19" s="181" t="s">
        <v>92</v>
      </c>
      <c r="C19" s="182" t="s">
        <v>27</v>
      </c>
      <c r="D19" s="183">
        <v>1</v>
      </c>
      <c r="E19" s="184">
        <f>J19*$I$6</f>
        <v>0</v>
      </c>
      <c r="F19" s="178">
        <v>0</v>
      </c>
      <c r="G19" s="185">
        <f>D19*E19*(1-F19/100)</f>
        <v>0</v>
      </c>
      <c r="H19" s="186"/>
      <c r="J19" s="187"/>
    </row>
    <row r="20" spans="1:11" s="180" customFormat="1" ht="15" x14ac:dyDescent="0.25">
      <c r="A20" s="173">
        <f>A19+1</f>
        <v>9</v>
      </c>
      <c r="B20" s="181" t="s">
        <v>113</v>
      </c>
      <c r="C20" s="182" t="s">
        <v>24</v>
      </c>
      <c r="D20" s="183">
        <v>1</v>
      </c>
      <c r="E20" s="184">
        <v>0</v>
      </c>
      <c r="F20" s="178"/>
      <c r="G20" s="185">
        <f>D20*E20*(1-F20/100)</f>
        <v>0</v>
      </c>
      <c r="H20" s="186"/>
      <c r="J20" s="187"/>
    </row>
    <row r="21" spans="1:11" ht="14.25" customHeight="1" x14ac:dyDescent="0.2">
      <c r="A21" s="165"/>
      <c r="B21" s="166" t="s">
        <v>93</v>
      </c>
      <c r="C21" s="167"/>
      <c r="D21" s="168"/>
      <c r="E21" s="168"/>
      <c r="F21" s="169"/>
      <c r="G21" s="170">
        <f>SUM(G17:G20)</f>
        <v>0</v>
      </c>
      <c r="H21" s="171"/>
      <c r="J21" s="148"/>
    </row>
    <row r="22" spans="1:11" ht="14.25" customHeight="1" x14ac:dyDescent="0.2">
      <c r="A22" s="248" t="s">
        <v>26</v>
      </c>
      <c r="B22" s="249"/>
      <c r="C22" s="249"/>
      <c r="D22" s="249"/>
      <c r="E22" s="249"/>
      <c r="F22" s="249"/>
      <c r="G22" s="250"/>
      <c r="H22" s="171"/>
      <c r="J22" s="148"/>
    </row>
    <row r="23" spans="1:11" ht="14.25" customHeight="1" x14ac:dyDescent="0.25">
      <c r="A23" s="173">
        <f>A20+1</f>
        <v>10</v>
      </c>
      <c r="B23" s="174" t="s">
        <v>109</v>
      </c>
      <c r="C23" s="175" t="s">
        <v>27</v>
      </c>
      <c r="D23" s="176">
        <v>1</v>
      </c>
      <c r="E23" s="177">
        <v>0</v>
      </c>
      <c r="F23" s="178"/>
      <c r="G23" s="179">
        <f>D23*E23*(1-F23/100)</f>
        <v>0</v>
      </c>
      <c r="H23" s="171"/>
      <c r="J23" s="148"/>
    </row>
    <row r="24" spans="1:11" ht="14.25" customHeight="1" x14ac:dyDescent="0.25">
      <c r="A24" s="173">
        <f>A23+1</f>
        <v>11</v>
      </c>
      <c r="B24" s="174" t="s">
        <v>110</v>
      </c>
      <c r="C24" s="175" t="s">
        <v>27</v>
      </c>
      <c r="D24" s="176">
        <v>1</v>
      </c>
      <c r="E24" s="177">
        <v>0</v>
      </c>
      <c r="F24" s="178"/>
      <c r="G24" s="179">
        <f>D24*E24*(1-F24/100)</f>
        <v>0</v>
      </c>
      <c r="H24" s="171"/>
      <c r="J24" s="148"/>
    </row>
    <row r="25" spans="1:11" ht="14.25" customHeight="1" x14ac:dyDescent="0.25">
      <c r="A25" s="173">
        <f>A24+1</f>
        <v>12</v>
      </c>
      <c r="B25" s="181" t="s">
        <v>111</v>
      </c>
      <c r="C25" s="182"/>
      <c r="D25" s="183"/>
      <c r="E25" s="184"/>
      <c r="F25" s="178"/>
      <c r="G25" s="185">
        <v>0</v>
      </c>
      <c r="H25" s="171"/>
      <c r="J25" s="148"/>
    </row>
    <row r="26" spans="1:11" ht="14.25" customHeight="1" x14ac:dyDescent="0.2">
      <c r="A26" s="165"/>
      <c r="B26" s="166" t="s">
        <v>112</v>
      </c>
      <c r="C26" s="167"/>
      <c r="D26" s="168"/>
      <c r="E26" s="168"/>
      <c r="F26" s="169"/>
      <c r="G26" s="170">
        <f>SUM(G23:G25)</f>
        <v>0</v>
      </c>
      <c r="H26" s="171"/>
      <c r="J26" s="148"/>
    </row>
    <row r="27" spans="1:11" ht="14.25" customHeight="1" x14ac:dyDescent="0.2">
      <c r="A27" s="165"/>
      <c r="B27" s="166" t="s">
        <v>114</v>
      </c>
      <c r="C27" s="167"/>
      <c r="D27" s="168"/>
      <c r="E27" s="168"/>
      <c r="F27" s="169"/>
      <c r="G27" s="170">
        <f>G15+G21+G26</f>
        <v>0</v>
      </c>
      <c r="H27" s="171"/>
      <c r="J27" s="148"/>
    </row>
    <row r="28" spans="1:11" ht="14.25" customHeight="1" x14ac:dyDescent="0.2">
      <c r="A28" s="227"/>
      <c r="B28" s="228"/>
      <c r="C28" s="229"/>
      <c r="D28" s="230"/>
      <c r="E28" s="230"/>
      <c r="F28" s="230"/>
      <c r="G28" s="231"/>
      <c r="H28" s="171"/>
      <c r="J28" s="148"/>
    </row>
    <row r="29" spans="1:11" ht="14.25" customHeight="1" x14ac:dyDescent="0.2">
      <c r="A29" s="255" t="s">
        <v>115</v>
      </c>
      <c r="B29" s="256"/>
      <c r="C29" s="256"/>
      <c r="D29" s="256"/>
      <c r="E29" s="256"/>
      <c r="F29" s="256"/>
      <c r="G29" s="257"/>
      <c r="H29" s="171"/>
      <c r="J29" s="148"/>
    </row>
    <row r="30" spans="1:11" ht="16.5" customHeight="1" x14ac:dyDescent="0.2">
      <c r="A30" s="248" t="s">
        <v>118</v>
      </c>
      <c r="B30" s="251"/>
      <c r="C30" s="251"/>
      <c r="D30" s="251"/>
      <c r="E30" s="251"/>
      <c r="F30" s="251"/>
      <c r="G30" s="252"/>
      <c r="H30" s="172"/>
      <c r="J30" s="148"/>
    </row>
    <row r="31" spans="1:11" s="157" customFormat="1" ht="15" x14ac:dyDescent="0.25">
      <c r="A31" s="173">
        <f>A20+1</f>
        <v>10</v>
      </c>
      <c r="B31" s="188" t="s">
        <v>94</v>
      </c>
      <c r="C31" s="175" t="s">
        <v>27</v>
      </c>
      <c r="D31" s="176">
        <v>1</v>
      </c>
      <c r="E31" s="177">
        <f t="shared" ref="E31:E36" si="0">J31*$I$6</f>
        <v>0</v>
      </c>
      <c r="F31" s="177"/>
      <c r="G31" s="185">
        <f t="shared" ref="G31:G39" si="1">D31*E31*(1-F31/100)</f>
        <v>0</v>
      </c>
      <c r="I31" s="189"/>
      <c r="J31" s="190"/>
      <c r="K31" s="191"/>
    </row>
    <row r="32" spans="1:11" s="157" customFormat="1" ht="15" x14ac:dyDescent="0.25">
      <c r="A32" s="173">
        <f t="shared" ref="A32:A39" si="2">A31+1</f>
        <v>11</v>
      </c>
      <c r="B32" s="192" t="s">
        <v>95</v>
      </c>
      <c r="C32" s="175" t="s">
        <v>27</v>
      </c>
      <c r="D32" s="176">
        <v>1</v>
      </c>
      <c r="E32" s="177">
        <f t="shared" si="0"/>
        <v>0</v>
      </c>
      <c r="F32" s="177"/>
      <c r="G32" s="185">
        <f t="shared" si="1"/>
        <v>0</v>
      </c>
      <c r="I32" s="189"/>
      <c r="J32" s="190"/>
    </row>
    <row r="33" spans="1:10" s="157" customFormat="1" ht="15" x14ac:dyDescent="0.25">
      <c r="A33" s="193">
        <f t="shared" si="2"/>
        <v>12</v>
      </c>
      <c r="B33" s="192" t="s">
        <v>96</v>
      </c>
      <c r="C33" s="175" t="s">
        <v>27</v>
      </c>
      <c r="D33" s="176">
        <v>1</v>
      </c>
      <c r="E33" s="177">
        <f t="shared" si="0"/>
        <v>0</v>
      </c>
      <c r="F33" s="194"/>
      <c r="G33" s="195">
        <f>D33*E33</f>
        <v>0</v>
      </c>
      <c r="I33" s="189"/>
      <c r="J33" s="190"/>
    </row>
    <row r="34" spans="1:10" s="157" customFormat="1" ht="15" x14ac:dyDescent="0.25">
      <c r="A34" s="193">
        <f t="shared" si="2"/>
        <v>13</v>
      </c>
      <c r="B34" s="192" t="s">
        <v>97</v>
      </c>
      <c r="C34" s="175" t="s">
        <v>27</v>
      </c>
      <c r="D34" s="176">
        <v>1</v>
      </c>
      <c r="E34" s="177">
        <f t="shared" si="0"/>
        <v>0</v>
      </c>
      <c r="F34" s="194"/>
      <c r="G34" s="195">
        <f>D34*E34</f>
        <v>0</v>
      </c>
      <c r="I34" s="189"/>
      <c r="J34" s="190"/>
    </row>
    <row r="35" spans="1:10" s="157" customFormat="1" ht="15" customHeight="1" x14ac:dyDescent="0.25">
      <c r="A35" s="193">
        <f t="shared" si="2"/>
        <v>14</v>
      </c>
      <c r="B35" s="192" t="s">
        <v>98</v>
      </c>
      <c r="C35" s="175" t="s">
        <v>99</v>
      </c>
      <c r="D35" s="176">
        <v>1</v>
      </c>
      <c r="E35" s="177">
        <f t="shared" si="0"/>
        <v>0</v>
      </c>
      <c r="F35" s="177"/>
      <c r="G35" s="185">
        <f t="shared" si="1"/>
        <v>0</v>
      </c>
      <c r="I35" s="189"/>
      <c r="J35" s="190"/>
    </row>
    <row r="36" spans="1:10" s="157" customFormat="1" ht="15" x14ac:dyDescent="0.25">
      <c r="A36" s="193">
        <f t="shared" si="2"/>
        <v>15</v>
      </c>
      <c r="B36" s="192" t="s">
        <v>100</v>
      </c>
      <c r="C36" s="175" t="s">
        <v>27</v>
      </c>
      <c r="D36" s="176">
        <v>1</v>
      </c>
      <c r="E36" s="177">
        <f t="shared" si="0"/>
        <v>0</v>
      </c>
      <c r="F36" s="177"/>
      <c r="G36" s="185">
        <f t="shared" si="1"/>
        <v>0</v>
      </c>
      <c r="I36" s="189"/>
      <c r="J36" s="190"/>
    </row>
    <row r="37" spans="1:10" s="157" customFormat="1" ht="15" x14ac:dyDescent="0.25">
      <c r="A37" s="193">
        <f t="shared" si="2"/>
        <v>16</v>
      </c>
      <c r="B37" s="196" t="s">
        <v>101</v>
      </c>
      <c r="C37" s="175" t="s">
        <v>27</v>
      </c>
      <c r="D37" s="176">
        <v>1</v>
      </c>
      <c r="E37" s="177">
        <v>0</v>
      </c>
      <c r="F37" s="177"/>
      <c r="G37" s="185">
        <f t="shared" si="1"/>
        <v>0</v>
      </c>
      <c r="H37" s="197"/>
    </row>
    <row r="38" spans="1:10" s="157" customFormat="1" ht="15" x14ac:dyDescent="0.25">
      <c r="A38" s="193">
        <f t="shared" si="2"/>
        <v>17</v>
      </c>
      <c r="B38" s="198" t="s">
        <v>102</v>
      </c>
      <c r="C38" s="199" t="s">
        <v>27</v>
      </c>
      <c r="D38" s="200">
        <v>3</v>
      </c>
      <c r="E38" s="201">
        <v>0</v>
      </c>
      <c r="F38" s="201"/>
      <c r="G38" s="185">
        <f>D38*E38*(1-F38/100)</f>
        <v>0</v>
      </c>
      <c r="H38" s="197"/>
    </row>
    <row r="39" spans="1:10" s="157" customFormat="1" ht="15" x14ac:dyDescent="0.25">
      <c r="A39" s="193">
        <f t="shared" si="2"/>
        <v>18</v>
      </c>
      <c r="B39" s="198" t="s">
        <v>116</v>
      </c>
      <c r="C39" s="199" t="s">
        <v>99</v>
      </c>
      <c r="D39" s="200">
        <v>1</v>
      </c>
      <c r="E39" s="201">
        <v>0</v>
      </c>
      <c r="F39" s="201"/>
      <c r="G39" s="185">
        <f t="shared" si="1"/>
        <v>0</v>
      </c>
      <c r="H39" s="197"/>
      <c r="I39" s="197"/>
    </row>
    <row r="40" spans="1:10" s="180" customFormat="1" ht="15" customHeight="1" x14ac:dyDescent="0.25">
      <c r="A40" s="202"/>
      <c r="B40" s="203" t="s">
        <v>103</v>
      </c>
      <c r="C40" s="204"/>
      <c r="D40" s="205"/>
      <c r="E40" s="205"/>
      <c r="F40" s="206"/>
      <c r="G40" s="207">
        <f>SUM(G31:G39)</f>
        <v>0</v>
      </c>
      <c r="H40" s="186"/>
      <c r="I40" s="131"/>
    </row>
    <row r="41" spans="1:10" s="180" customFormat="1" ht="15" customHeight="1" thickBot="1" x14ac:dyDescent="0.3">
      <c r="A41" s="232"/>
      <c r="B41" s="166" t="s">
        <v>117</v>
      </c>
      <c r="C41" s="167"/>
      <c r="D41" s="168"/>
      <c r="E41" s="168"/>
      <c r="F41" s="169"/>
      <c r="G41" s="170">
        <v>0</v>
      </c>
      <c r="H41" s="186"/>
      <c r="I41" s="131"/>
    </row>
    <row r="42" spans="1:10" ht="19.5" customHeight="1" thickBot="1" x14ac:dyDescent="0.35">
      <c r="A42" s="208"/>
      <c r="B42" s="209" t="s">
        <v>36</v>
      </c>
      <c r="C42" s="210"/>
      <c r="D42" s="211"/>
      <c r="E42" s="211"/>
      <c r="F42" s="212"/>
      <c r="G42" s="213">
        <f>SUM(G40:G41)</f>
        <v>0</v>
      </c>
      <c r="H42" s="214"/>
      <c r="I42" s="215"/>
    </row>
    <row r="43" spans="1:10" ht="26.25" customHeight="1" x14ac:dyDescent="0.3">
      <c r="A43" s="216"/>
      <c r="B43" s="217"/>
      <c r="C43" s="218"/>
      <c r="D43" s="219"/>
      <c r="E43" s="219"/>
      <c r="F43" s="219"/>
      <c r="G43" s="220"/>
      <c r="H43" s="214"/>
      <c r="I43" s="215"/>
    </row>
    <row r="44" spans="1:10" ht="19.5" customHeight="1" x14ac:dyDescent="0.25">
      <c r="A44" s="253"/>
      <c r="B44" s="254"/>
      <c r="C44" s="254"/>
      <c r="D44" s="254"/>
      <c r="E44" s="254"/>
      <c r="F44" s="254"/>
      <c r="G44" s="254"/>
      <c r="H44" s="214"/>
      <c r="I44" s="215"/>
    </row>
    <row r="45" spans="1:10" ht="28.5" customHeight="1" x14ac:dyDescent="0.25">
      <c r="A45" s="241"/>
      <c r="B45" s="242"/>
      <c r="C45" s="242"/>
      <c r="D45" s="242"/>
      <c r="E45" s="242"/>
      <c r="F45" s="242"/>
      <c r="G45" s="242"/>
      <c r="H45" s="214"/>
      <c r="I45" s="215"/>
    </row>
    <row r="46" spans="1:10" ht="50.25" customHeight="1" x14ac:dyDescent="0.25">
      <c r="A46" s="131"/>
      <c r="B46" s="131"/>
      <c r="C46" s="131"/>
      <c r="D46" s="131"/>
      <c r="E46" s="131"/>
      <c r="F46" s="131"/>
      <c r="G46" s="131"/>
      <c r="H46" s="221"/>
      <c r="I46" s="131"/>
    </row>
    <row r="47" spans="1:10" ht="15" x14ac:dyDescent="0.25">
      <c r="A47" s="222"/>
      <c r="B47" s="223"/>
      <c r="C47" s="243"/>
      <c r="D47" s="244"/>
      <c r="E47" s="244"/>
      <c r="F47" s="244"/>
      <c r="G47" s="244"/>
      <c r="H47" s="224"/>
      <c r="I47" s="131"/>
    </row>
    <row r="48" spans="1:10" ht="15" x14ac:dyDescent="0.25">
      <c r="A48" s="131"/>
      <c r="B48" s="131"/>
      <c r="C48" s="131"/>
      <c r="D48" s="131"/>
      <c r="E48" s="131"/>
      <c r="F48" s="131"/>
      <c r="G48" s="131"/>
      <c r="H48" s="131"/>
      <c r="I48" s="131"/>
    </row>
    <row r="49" spans="1:9" ht="15" x14ac:dyDescent="0.25">
      <c r="A49" s="131"/>
      <c r="B49" s="131"/>
      <c r="C49" s="131"/>
      <c r="D49" s="131"/>
      <c r="E49" s="131"/>
      <c r="F49" s="131"/>
      <c r="G49" s="131"/>
      <c r="H49" s="131"/>
      <c r="I49" s="131"/>
    </row>
    <row r="50" spans="1:9" ht="15" x14ac:dyDescent="0.25">
      <c r="A50" s="131"/>
      <c r="B50" s="131"/>
      <c r="C50" s="131"/>
      <c r="D50" s="131"/>
      <c r="E50" s="131"/>
      <c r="F50" s="131"/>
      <c r="G50" s="131"/>
      <c r="H50" s="131"/>
      <c r="I50" s="131"/>
    </row>
    <row r="51" spans="1:9" ht="15" x14ac:dyDescent="0.25">
      <c r="A51" s="131"/>
      <c r="B51" s="131"/>
      <c r="C51" s="131"/>
      <c r="D51" s="131"/>
      <c r="E51" s="131"/>
      <c r="F51" s="131"/>
      <c r="G51" s="131"/>
      <c r="H51" s="131"/>
      <c r="I51" s="131"/>
    </row>
    <row r="52" spans="1:9" ht="15" x14ac:dyDescent="0.25">
      <c r="A52" s="131"/>
      <c r="B52" s="131"/>
      <c r="C52" s="131"/>
      <c r="D52" s="131"/>
      <c r="E52" s="131"/>
      <c r="F52" s="131"/>
      <c r="G52" s="131"/>
      <c r="H52" s="131"/>
      <c r="I52" s="131"/>
    </row>
  </sheetData>
  <mergeCells count="10">
    <mergeCell ref="A45:G45"/>
    <mergeCell ref="C47:G47"/>
    <mergeCell ref="E4:G4"/>
    <mergeCell ref="A6:G6"/>
    <mergeCell ref="A9:G9"/>
    <mergeCell ref="A16:G16"/>
    <mergeCell ref="A30:G30"/>
    <mergeCell ref="A44:G44"/>
    <mergeCell ref="A22:G22"/>
    <mergeCell ref="A29:G29"/>
  </mergeCells>
  <pageMargins left="1" right="0.5" top="0.69" bottom="0.22" header="0.21" footer="0.18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ТП</vt:lpstr>
      <vt:lpstr>СО</vt:lpstr>
      <vt:lpstr>Котельня</vt:lpstr>
      <vt:lpstr>Котельня!Область_печати</vt:lpstr>
      <vt:lpstr>СО!Область_печати</vt:lpstr>
      <vt:lpstr>ТП!Область_печати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2015-02-16T08:48:36Z</dcterms:modified>
</cp:coreProperties>
</file>