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фасад" sheetId="1" r:id="rId1"/>
    <sheet name="отмостка и ливневка" sheetId="2" r:id="rId2"/>
    <sheet name="водосточка" sheetId="3" r:id="rId3"/>
  </sheets>
  <calcPr calcId="114210"/>
</workbook>
</file>

<file path=xl/calcChain.xml><?xml version="1.0" encoding="utf-8"?>
<calcChain xmlns="http://schemas.openxmlformats.org/spreadsheetml/2006/main">
  <c r="F30" i="1"/>
  <c r="F39" i="2"/>
  <c r="F33"/>
  <c r="F25"/>
  <c r="F26"/>
  <c r="F27"/>
  <c r="F28"/>
  <c r="F29"/>
  <c r="F30"/>
  <c r="F31"/>
  <c r="F24"/>
  <c r="F20"/>
  <c r="F18"/>
  <c r="F13"/>
  <c r="F12"/>
  <c r="F3"/>
  <c r="F24" i="1"/>
  <c r="F25"/>
  <c r="F26"/>
  <c r="F27"/>
  <c r="F28"/>
  <c r="F29"/>
  <c r="F31"/>
  <c r="F32"/>
  <c r="F33"/>
  <c r="F34"/>
  <c r="F5"/>
  <c r="F7"/>
  <c r="F8"/>
  <c r="F9"/>
  <c r="F10"/>
  <c r="F11"/>
  <c r="F12"/>
  <c r="F13"/>
  <c r="F15"/>
  <c r="F16"/>
  <c r="F17"/>
  <c r="F23"/>
  <c r="F6"/>
  <c r="F19"/>
  <c r="F36"/>
  <c r="F41"/>
</calcChain>
</file>

<file path=xl/sharedStrings.xml><?xml version="1.0" encoding="utf-8"?>
<sst xmlns="http://schemas.openxmlformats.org/spreadsheetml/2006/main" count="144" uniqueCount="84">
  <si>
    <t>№</t>
  </si>
  <si>
    <t>Наменование работ</t>
  </si>
  <si>
    <t>ед.изм.</t>
  </si>
  <si>
    <t>кол-во</t>
  </si>
  <si>
    <t>цена</t>
  </si>
  <si>
    <t>стоимость</t>
  </si>
  <si>
    <t>м2</t>
  </si>
  <si>
    <t>Монтаж плит экструдированного полистирола</t>
  </si>
  <si>
    <t>Обработка цоколя гидроизаляционным раствором</t>
  </si>
  <si>
    <t>м.п.</t>
  </si>
  <si>
    <t>Монтаж плит минераловатной плиты</t>
  </si>
  <si>
    <t>Крепление плит на дюбель</t>
  </si>
  <si>
    <t>Армирование стеклосеткой и клеем</t>
  </si>
  <si>
    <t>Монтаж плит минераловатной плиты на откос</t>
  </si>
  <si>
    <t>Армирование стеклосеткой и клеем откос</t>
  </si>
  <si>
    <t>Нанесение грунта</t>
  </si>
  <si>
    <t xml:space="preserve">Нанесение фактуры </t>
  </si>
  <si>
    <t>Окраска откосов</t>
  </si>
  <si>
    <t>Итого по работам:</t>
  </si>
  <si>
    <t>Наменование материалов</t>
  </si>
  <si>
    <t>шт</t>
  </si>
  <si>
    <t>Экструдированный пенополистирол 100 мм</t>
  </si>
  <si>
    <t>меш.</t>
  </si>
  <si>
    <t>пач.</t>
  </si>
  <si>
    <t>Стеклосетка 160 гр/м2, 45 м2</t>
  </si>
  <si>
    <t>рул.</t>
  </si>
  <si>
    <t>Грунт СТ-16 10 л</t>
  </si>
  <si>
    <t>банка</t>
  </si>
  <si>
    <t>Краска белая 10 л</t>
  </si>
  <si>
    <t>Уголок с сеткой 2,4 м.п.</t>
  </si>
  <si>
    <t>балон.</t>
  </si>
  <si>
    <t>Итого за материал:</t>
  </si>
  <si>
    <t>Доставка материала:</t>
  </si>
  <si>
    <t>Расходный материал:</t>
  </si>
  <si>
    <t>Всего по смете:</t>
  </si>
  <si>
    <t>Клей для крепежа плит Момент 25 кг</t>
  </si>
  <si>
    <t>Клей для армирования Баумит 25 кг</t>
  </si>
  <si>
    <t>шт.</t>
  </si>
  <si>
    <t>Утепление оконных откосов:</t>
  </si>
  <si>
    <t>Расшивка откосов/обработка пеной</t>
  </si>
  <si>
    <t>Монтаж/демонтаж лесов</t>
  </si>
  <si>
    <t>Дюбель гвоздь 100 мм 100 шт</t>
  </si>
  <si>
    <t>Мастика 10 гк</t>
  </si>
  <si>
    <t>Пена монтажная огнеупорная</t>
  </si>
  <si>
    <t>Базал. пл.ТЕХНОФАС 50 (0,036 м3/0,144 м3 в уп.) 4шт/уп</t>
  </si>
  <si>
    <t>Устройство отмостки:</t>
  </si>
  <si>
    <t>уплотнение грунта песчной подушки:</t>
  </si>
  <si>
    <t>укладка геотекстиля:</t>
  </si>
  <si>
    <t>уплотнение щебнем:</t>
  </si>
  <si>
    <t>утепление  пенополистиролом:</t>
  </si>
  <si>
    <t>армирование:</t>
  </si>
  <si>
    <t>заливка бетонного основания:</t>
  </si>
  <si>
    <t>железнение основания:</t>
  </si>
  <si>
    <t>Установка водоприемников:</t>
  </si>
  <si>
    <t>Разводка отвода воды:</t>
  </si>
  <si>
    <t>обратная засыпка грунта:</t>
  </si>
  <si>
    <t>Монтаж водоприемного колодца:</t>
  </si>
  <si>
    <t>Всего :</t>
  </si>
  <si>
    <t>Наменование материала</t>
  </si>
  <si>
    <t>Песок</t>
  </si>
  <si>
    <t>Щебень</t>
  </si>
  <si>
    <t>Цемент 25 кг М - 400</t>
  </si>
  <si>
    <t>Экструдированный пенополистирол 20 мм</t>
  </si>
  <si>
    <t>Лавнеприемник</t>
  </si>
  <si>
    <t>Бак пропиленовый</t>
  </si>
  <si>
    <t>Арматура</t>
  </si>
  <si>
    <t>тон.</t>
  </si>
  <si>
    <t>Труба 110 мм 3 м.п.</t>
  </si>
  <si>
    <t>Водосточная система Profil 130 (цвет-коричневый, пластик)</t>
  </si>
  <si>
    <t>Наименование элементов</t>
  </si>
  <si>
    <t>Длина, мм</t>
  </si>
  <si>
    <t>Ед.изм.</t>
  </si>
  <si>
    <t xml:space="preserve">Кол.  шт. </t>
  </si>
  <si>
    <t xml:space="preserve">Желоб круглый 130 мм   </t>
  </si>
  <si>
    <t xml:space="preserve">Крепежный крюк </t>
  </si>
  <si>
    <t xml:space="preserve">Соединитель  желоба            </t>
  </si>
  <si>
    <t>Ливнеприемник проходной</t>
  </si>
  <si>
    <t xml:space="preserve">Колено </t>
  </si>
  <si>
    <t xml:space="preserve">Труба водосточная 100 мм  </t>
  </si>
  <si>
    <t>Соединитель трубы</t>
  </si>
  <si>
    <t>Обхват трубы 160</t>
  </si>
  <si>
    <t>Заглушка левая</t>
  </si>
  <si>
    <t>Заглушка правая</t>
  </si>
  <si>
    <t>Декоративная штукатарка 2 мм 25 кг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</si>
</sst>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2" xfId="0" applyBorder="1"/>
    <xf numFmtId="0" fontId="0" fillId="0" borderId="3" xfId="0" applyFill="1" applyBorder="1"/>
    <xf numFmtId="0" fontId="3" fillId="0" borderId="1" xfId="0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1"/>
  <sheetViews>
    <sheetView topLeftCell="A19" workbookViewId="0">
      <selection activeCell="E27" sqref="E27"/>
    </sheetView>
  </sheetViews>
  <sheetFormatPr defaultRowHeight="15"/>
  <cols>
    <col min="1" max="1" width="4.7109375" customWidth="1"/>
    <col min="2" max="2" width="51.140625" customWidth="1"/>
    <col min="3" max="3" width="8.7109375" customWidth="1"/>
    <col min="4" max="4" width="7.140625" customWidth="1"/>
    <col min="5" max="5" width="7.5703125" customWidth="1"/>
    <col min="6" max="6" width="10.5703125" customWidth="1"/>
  </cols>
  <sheetData>
    <row r="4" spans="1:6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>
      <c r="A5" s="7">
        <v>1</v>
      </c>
      <c r="B5" s="4" t="s">
        <v>40</v>
      </c>
      <c r="C5" s="5" t="s">
        <v>6</v>
      </c>
      <c r="D5" s="5">
        <v>50.91</v>
      </c>
      <c r="E5" s="5">
        <v>30</v>
      </c>
      <c r="F5" s="4">
        <f t="shared" ref="F5:F13" si="0">E5*D5</f>
        <v>1527.3</v>
      </c>
    </row>
    <row r="6" spans="1:6">
      <c r="A6" s="7">
        <v>2</v>
      </c>
      <c r="B6" s="11" t="s">
        <v>39</v>
      </c>
      <c r="C6" s="5" t="s">
        <v>9</v>
      </c>
      <c r="D6" s="5">
        <v>98.8</v>
      </c>
      <c r="E6" s="5">
        <v>15</v>
      </c>
      <c r="F6" s="4">
        <f t="shared" si="0"/>
        <v>1482</v>
      </c>
    </row>
    <row r="7" spans="1:6">
      <c r="A7" s="7">
        <v>3</v>
      </c>
      <c r="B7" s="9" t="s">
        <v>8</v>
      </c>
      <c r="C7" s="5" t="s">
        <v>6</v>
      </c>
      <c r="D7" s="5">
        <v>34.4</v>
      </c>
      <c r="E7" s="5">
        <v>25</v>
      </c>
      <c r="F7" s="4">
        <f t="shared" si="0"/>
        <v>860</v>
      </c>
    </row>
    <row r="8" spans="1:6">
      <c r="A8" s="7">
        <v>4</v>
      </c>
      <c r="B8" s="13" t="s">
        <v>7</v>
      </c>
      <c r="C8" s="1" t="s">
        <v>6</v>
      </c>
      <c r="D8" s="5">
        <v>34.4</v>
      </c>
      <c r="E8" s="5">
        <v>25</v>
      </c>
      <c r="F8" s="4">
        <f t="shared" si="0"/>
        <v>860</v>
      </c>
    </row>
    <row r="9" spans="1:6">
      <c r="A9" s="7">
        <v>5</v>
      </c>
      <c r="B9" s="13" t="s">
        <v>10</v>
      </c>
      <c r="C9" s="10" t="s">
        <v>6</v>
      </c>
      <c r="D9" s="4">
        <v>198.88</v>
      </c>
      <c r="E9" s="12">
        <v>25</v>
      </c>
      <c r="F9" s="4">
        <f t="shared" si="0"/>
        <v>4972</v>
      </c>
    </row>
    <row r="10" spans="1:6">
      <c r="A10" s="3">
        <v>6</v>
      </c>
      <c r="B10" s="13" t="s">
        <v>11</v>
      </c>
      <c r="C10" s="10" t="s">
        <v>6</v>
      </c>
      <c r="D10" s="4">
        <v>228.8</v>
      </c>
      <c r="E10" s="5">
        <v>15</v>
      </c>
      <c r="F10" s="4">
        <f t="shared" si="0"/>
        <v>3432</v>
      </c>
    </row>
    <row r="11" spans="1:6">
      <c r="A11" s="3">
        <v>7</v>
      </c>
      <c r="B11" s="13" t="s">
        <v>12</v>
      </c>
      <c r="C11" s="10" t="s">
        <v>6</v>
      </c>
      <c r="D11" s="4">
        <v>198.88</v>
      </c>
      <c r="E11" s="5">
        <v>25</v>
      </c>
      <c r="F11" s="4">
        <f t="shared" si="0"/>
        <v>4972</v>
      </c>
    </row>
    <row r="12" spans="1:6">
      <c r="A12" s="3">
        <v>8</v>
      </c>
      <c r="B12" s="13" t="s">
        <v>15</v>
      </c>
      <c r="C12" s="10" t="s">
        <v>6</v>
      </c>
      <c r="D12" s="4">
        <v>198.88</v>
      </c>
      <c r="E12" s="5">
        <v>10</v>
      </c>
      <c r="F12" s="4">
        <f t="shared" si="0"/>
        <v>1988.8</v>
      </c>
    </row>
    <row r="13" spans="1:6">
      <c r="A13" s="3">
        <v>9</v>
      </c>
      <c r="B13" s="13" t="s">
        <v>16</v>
      </c>
      <c r="C13" s="10" t="s">
        <v>6</v>
      </c>
      <c r="D13" s="4">
        <v>198.88</v>
      </c>
      <c r="E13" s="5">
        <v>25</v>
      </c>
      <c r="F13" s="4">
        <f t="shared" si="0"/>
        <v>4972</v>
      </c>
    </row>
    <row r="14" spans="1:6">
      <c r="A14" s="3">
        <v>10</v>
      </c>
      <c r="B14" s="4" t="s">
        <v>38</v>
      </c>
      <c r="C14" s="5"/>
      <c r="D14" s="5"/>
      <c r="E14" s="5"/>
      <c r="F14" s="4"/>
    </row>
    <row r="15" spans="1:6">
      <c r="A15" s="3"/>
      <c r="B15" s="8" t="s">
        <v>13</v>
      </c>
      <c r="C15" s="5" t="s">
        <v>9</v>
      </c>
      <c r="D15" s="4">
        <v>98.8</v>
      </c>
      <c r="E15" s="5">
        <v>15</v>
      </c>
      <c r="F15" s="4">
        <f>E15*D15</f>
        <v>1482</v>
      </c>
    </row>
    <row r="16" spans="1:6">
      <c r="A16" s="3"/>
      <c r="B16" s="8" t="s">
        <v>14</v>
      </c>
      <c r="C16" s="5" t="s">
        <v>9</v>
      </c>
      <c r="D16" s="4">
        <v>98.8</v>
      </c>
      <c r="E16" s="5">
        <v>15</v>
      </c>
      <c r="F16" s="4">
        <f>E16*D16</f>
        <v>1482</v>
      </c>
    </row>
    <row r="17" spans="1:6">
      <c r="A17" s="3"/>
      <c r="B17" s="8" t="s">
        <v>17</v>
      </c>
      <c r="C17" s="5" t="s">
        <v>9</v>
      </c>
      <c r="D17" s="4">
        <v>98.8</v>
      </c>
      <c r="E17" s="5">
        <v>20</v>
      </c>
      <c r="F17" s="4">
        <f>E17*D17</f>
        <v>1976</v>
      </c>
    </row>
    <row r="19" spans="1:6">
      <c r="B19" s="2" t="s">
        <v>18</v>
      </c>
      <c r="C19" s="2"/>
      <c r="D19" s="2"/>
      <c r="E19" s="2"/>
      <c r="F19" s="2">
        <f>SUM(F5:F18)</f>
        <v>30006.1</v>
      </c>
    </row>
    <row r="22" spans="1:6">
      <c r="A22" s="3" t="s">
        <v>0</v>
      </c>
      <c r="B22" s="3" t="s">
        <v>19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>
      <c r="A23" s="3">
        <v>1</v>
      </c>
      <c r="B23" s="22" t="s">
        <v>21</v>
      </c>
      <c r="C23" s="5" t="s">
        <v>23</v>
      </c>
      <c r="D23" s="14">
        <v>6</v>
      </c>
      <c r="E23" s="5">
        <v>491.15</v>
      </c>
      <c r="F23" s="4">
        <f t="shared" ref="F23:F34" si="1">E23*D23</f>
        <v>2946.8999999999996</v>
      </c>
    </row>
    <row r="24" spans="1:6">
      <c r="A24" s="3">
        <v>2</v>
      </c>
      <c r="B24" s="22" t="s">
        <v>44</v>
      </c>
      <c r="C24" s="5" t="s">
        <v>23</v>
      </c>
      <c r="D24" s="14">
        <v>72</v>
      </c>
      <c r="E24" s="5">
        <v>170</v>
      </c>
      <c r="F24" s="4">
        <f t="shared" si="1"/>
        <v>12240</v>
      </c>
    </row>
    <row r="25" spans="1:6">
      <c r="A25" s="3">
        <v>3</v>
      </c>
      <c r="B25" s="22" t="s">
        <v>41</v>
      </c>
      <c r="C25" s="5" t="s">
        <v>23</v>
      </c>
      <c r="D25" s="5">
        <v>14</v>
      </c>
      <c r="E25" s="5">
        <v>72</v>
      </c>
      <c r="F25" s="4">
        <f t="shared" si="1"/>
        <v>1008</v>
      </c>
    </row>
    <row r="26" spans="1:6">
      <c r="A26" s="3">
        <v>4</v>
      </c>
      <c r="B26" s="22" t="s">
        <v>35</v>
      </c>
      <c r="C26" s="5" t="s">
        <v>22</v>
      </c>
      <c r="D26" s="5">
        <v>42</v>
      </c>
      <c r="E26" s="5">
        <v>71.95</v>
      </c>
      <c r="F26" s="4">
        <f t="shared" si="1"/>
        <v>3021.9</v>
      </c>
    </row>
    <row r="27" spans="1:6">
      <c r="A27" s="3">
        <v>5</v>
      </c>
      <c r="B27" s="22" t="s">
        <v>24</v>
      </c>
      <c r="C27" s="5" t="s">
        <v>25</v>
      </c>
      <c r="D27" s="5">
        <v>5</v>
      </c>
      <c r="E27" s="5">
        <v>710.5</v>
      </c>
      <c r="F27" s="4">
        <f t="shared" si="1"/>
        <v>3552.5</v>
      </c>
    </row>
    <row r="28" spans="1:6">
      <c r="A28" s="3">
        <v>6</v>
      </c>
      <c r="B28" s="22" t="s">
        <v>36</v>
      </c>
      <c r="C28" s="5" t="s">
        <v>22</v>
      </c>
      <c r="D28" s="5">
        <v>42</v>
      </c>
      <c r="E28" s="5">
        <v>98.64</v>
      </c>
      <c r="F28" s="4">
        <f t="shared" si="1"/>
        <v>4142.88</v>
      </c>
    </row>
    <row r="29" spans="1:6">
      <c r="A29" s="3">
        <v>7</v>
      </c>
      <c r="B29" s="22" t="s">
        <v>26</v>
      </c>
      <c r="C29" s="5" t="s">
        <v>27</v>
      </c>
      <c r="D29" s="5">
        <v>6</v>
      </c>
      <c r="E29" s="5">
        <v>283.69</v>
      </c>
      <c r="F29" s="4">
        <f t="shared" si="1"/>
        <v>1702.1399999999999</v>
      </c>
    </row>
    <row r="30" spans="1:6">
      <c r="A30" s="3">
        <v>8</v>
      </c>
      <c r="B30" s="23" t="s">
        <v>83</v>
      </c>
      <c r="C30" s="5" t="s">
        <v>22</v>
      </c>
      <c r="D30" s="5">
        <v>28</v>
      </c>
      <c r="E30" s="4">
        <v>143.68</v>
      </c>
      <c r="F30" s="4">
        <f t="shared" si="1"/>
        <v>4023.04</v>
      </c>
    </row>
    <row r="31" spans="1:6">
      <c r="A31" s="3">
        <v>9</v>
      </c>
      <c r="B31" s="22" t="s">
        <v>28</v>
      </c>
      <c r="C31" s="5" t="s">
        <v>27</v>
      </c>
      <c r="D31" s="5">
        <v>1</v>
      </c>
      <c r="E31" s="5">
        <v>288.39999999999998</v>
      </c>
      <c r="F31" s="4">
        <f>E31*D31</f>
        <v>288.39999999999998</v>
      </c>
    </row>
    <row r="32" spans="1:6">
      <c r="A32" s="3">
        <v>10</v>
      </c>
      <c r="B32" s="22" t="s">
        <v>29</v>
      </c>
      <c r="C32" s="5" t="s">
        <v>20</v>
      </c>
      <c r="D32" s="5">
        <v>70</v>
      </c>
      <c r="E32" s="5">
        <v>12.11</v>
      </c>
      <c r="F32" s="4">
        <f>E32*D32</f>
        <v>847.69999999999993</v>
      </c>
    </row>
    <row r="33" spans="1:6">
      <c r="A33" s="3"/>
      <c r="B33" s="22" t="s">
        <v>42</v>
      </c>
      <c r="C33" s="5" t="s">
        <v>27</v>
      </c>
      <c r="D33" s="5">
        <v>10</v>
      </c>
      <c r="E33" s="5">
        <v>221.68</v>
      </c>
      <c r="F33" s="4">
        <f>E33*D33</f>
        <v>2216.8000000000002</v>
      </c>
    </row>
    <row r="34" spans="1:6">
      <c r="A34" s="3">
        <v>11</v>
      </c>
      <c r="B34" s="22" t="s">
        <v>43</v>
      </c>
      <c r="C34" s="5" t="s">
        <v>30</v>
      </c>
      <c r="D34" s="5">
        <v>4</v>
      </c>
      <c r="E34" s="5">
        <v>375.88</v>
      </c>
      <c r="F34" s="4">
        <f t="shared" si="1"/>
        <v>1503.52</v>
      </c>
    </row>
    <row r="35" spans="1:6">
      <c r="C35" s="1"/>
      <c r="D35" s="1"/>
      <c r="E35" s="1"/>
    </row>
    <row r="36" spans="1:6">
      <c r="B36" s="2" t="s">
        <v>31</v>
      </c>
      <c r="C36" s="2"/>
      <c r="D36" s="2"/>
      <c r="E36" s="2"/>
      <c r="F36" s="2">
        <f>SUM(F23:F35)</f>
        <v>37493.78</v>
      </c>
    </row>
    <row r="38" spans="1:6">
      <c r="B38" s="6" t="s">
        <v>32</v>
      </c>
      <c r="C38" s="6"/>
      <c r="D38" s="6"/>
      <c r="E38" s="6"/>
      <c r="F38" s="6">
        <v>1600</v>
      </c>
    </row>
    <row r="39" spans="1:6">
      <c r="B39" s="6" t="s">
        <v>33</v>
      </c>
      <c r="C39" s="6"/>
      <c r="D39" s="6"/>
      <c r="E39" s="6"/>
      <c r="F39" s="6">
        <v>1000</v>
      </c>
    </row>
    <row r="41" spans="1:6">
      <c r="B41" s="2" t="s">
        <v>34</v>
      </c>
      <c r="C41" s="2"/>
      <c r="D41" s="2"/>
      <c r="E41" s="2"/>
      <c r="F41" s="2">
        <f>F39+F38+F36+F19</f>
        <v>70099.88</v>
      </c>
    </row>
  </sheetData>
  <phoneticPr fontId="7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topLeftCell="A13" workbookViewId="0">
      <selection activeCell="I39" sqref="I39"/>
    </sheetView>
  </sheetViews>
  <sheetFormatPr defaultRowHeight="15"/>
  <cols>
    <col min="1" max="1" width="3.7109375" customWidth="1"/>
    <col min="2" max="2" width="56" customWidth="1"/>
    <col min="3" max="3" width="8.5703125" customWidth="1"/>
    <col min="4" max="4" width="7.7109375" customWidth="1"/>
    <col min="5" max="5" width="6.28515625" customWidth="1"/>
    <col min="6" max="6" width="11.140625" customWidth="1"/>
  </cols>
  <sheetData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3">
        <v>1</v>
      </c>
      <c r="B3" s="16" t="s">
        <v>45</v>
      </c>
      <c r="C3" s="5" t="s">
        <v>9</v>
      </c>
      <c r="D3" s="5">
        <v>35.299999999999997</v>
      </c>
      <c r="E3" s="5">
        <v>100</v>
      </c>
      <c r="F3" s="4">
        <f>E3*D3</f>
        <v>3529.9999999999995</v>
      </c>
    </row>
    <row r="4" spans="1:6">
      <c r="A4" s="3"/>
      <c r="B4" s="8" t="s">
        <v>46</v>
      </c>
      <c r="C4" s="5"/>
      <c r="D4" s="5"/>
      <c r="E4" s="5"/>
      <c r="F4" s="4"/>
    </row>
    <row r="5" spans="1:6">
      <c r="A5" s="3"/>
      <c r="B5" s="8" t="s">
        <v>47</v>
      </c>
      <c r="C5" s="5"/>
      <c r="D5" s="5"/>
      <c r="E5" s="5"/>
      <c r="F5" s="4"/>
    </row>
    <row r="6" spans="1:6">
      <c r="A6" s="3"/>
      <c r="B6" s="8" t="s">
        <v>48</v>
      </c>
      <c r="C6" s="5"/>
      <c r="D6" s="5"/>
      <c r="E6" s="5"/>
      <c r="F6" s="4"/>
    </row>
    <row r="7" spans="1:6">
      <c r="A7" s="3"/>
      <c r="B7" s="8" t="s">
        <v>49</v>
      </c>
      <c r="C7" s="5"/>
      <c r="D7" s="5"/>
      <c r="E7" s="5"/>
      <c r="F7" s="4"/>
    </row>
    <row r="8" spans="1:6">
      <c r="A8" s="3"/>
      <c r="B8" s="8" t="s">
        <v>50</v>
      </c>
      <c r="C8" s="5"/>
      <c r="D8" s="5"/>
      <c r="E8" s="5"/>
      <c r="F8" s="4"/>
    </row>
    <row r="9" spans="1:6">
      <c r="A9" s="3"/>
      <c r="B9" s="8" t="s">
        <v>51</v>
      </c>
      <c r="C9" s="5"/>
      <c r="D9" s="5"/>
      <c r="E9" s="5"/>
      <c r="F9" s="4"/>
    </row>
    <row r="10" spans="1:6">
      <c r="A10" s="3"/>
      <c r="B10" s="8" t="s">
        <v>52</v>
      </c>
      <c r="C10" s="5"/>
      <c r="D10" s="5"/>
      <c r="E10" s="5"/>
      <c r="F10" s="4"/>
    </row>
    <row r="11" spans="1:6">
      <c r="A11" s="3"/>
      <c r="B11" s="4"/>
      <c r="C11" s="5"/>
      <c r="D11" s="5"/>
      <c r="E11" s="5"/>
      <c r="F11" s="4"/>
    </row>
    <row r="12" spans="1:6">
      <c r="A12" s="3">
        <v>2</v>
      </c>
      <c r="B12" s="17" t="s">
        <v>53</v>
      </c>
      <c r="C12" s="5" t="s">
        <v>37</v>
      </c>
      <c r="D12" s="5">
        <v>4</v>
      </c>
      <c r="E12" s="5">
        <v>100</v>
      </c>
      <c r="F12" s="4">
        <f>E12*D12</f>
        <v>400</v>
      </c>
    </row>
    <row r="13" spans="1:6">
      <c r="A13" s="3">
        <v>3</v>
      </c>
      <c r="B13" s="17" t="s">
        <v>54</v>
      </c>
      <c r="C13" s="5" t="s">
        <v>9</v>
      </c>
      <c r="D13" s="5">
        <v>40</v>
      </c>
      <c r="E13" s="5">
        <v>60</v>
      </c>
      <c r="F13" s="4">
        <f>E13*D13</f>
        <v>2400</v>
      </c>
    </row>
    <row r="14" spans="1:6">
      <c r="A14" s="3"/>
      <c r="B14" s="8" t="s">
        <v>46</v>
      </c>
      <c r="C14" s="5"/>
      <c r="D14" s="5"/>
      <c r="E14" s="5"/>
      <c r="F14" s="4"/>
    </row>
    <row r="15" spans="1:6">
      <c r="A15" s="3"/>
      <c r="B15" s="8" t="s">
        <v>48</v>
      </c>
      <c r="C15" s="5"/>
      <c r="D15" s="5"/>
      <c r="E15" s="5"/>
      <c r="F15" s="4"/>
    </row>
    <row r="16" spans="1:6">
      <c r="A16" s="3"/>
      <c r="B16" s="8" t="s">
        <v>49</v>
      </c>
      <c r="C16" s="5"/>
      <c r="D16" s="5"/>
      <c r="E16" s="5"/>
      <c r="F16" s="4"/>
    </row>
    <row r="17" spans="1:6">
      <c r="A17" s="3"/>
      <c r="B17" s="8" t="s">
        <v>55</v>
      </c>
      <c r="C17" s="5"/>
      <c r="D17" s="5"/>
      <c r="E17" s="5"/>
      <c r="F17" s="4"/>
    </row>
    <row r="18" spans="1:6">
      <c r="A18" s="3">
        <v>4</v>
      </c>
      <c r="B18" s="17" t="s">
        <v>56</v>
      </c>
      <c r="C18" s="5" t="s">
        <v>37</v>
      </c>
      <c r="D18" s="5">
        <v>2</v>
      </c>
      <c r="E18" s="5">
        <v>800</v>
      </c>
      <c r="F18" s="4">
        <f>E18*D18</f>
        <v>1600</v>
      </c>
    </row>
    <row r="20" spans="1:6">
      <c r="B20" s="18" t="s">
        <v>57</v>
      </c>
      <c r="F20" s="2">
        <f>SUM(F3:F19)</f>
        <v>7930</v>
      </c>
    </row>
    <row r="23" spans="1:6">
      <c r="A23" s="15" t="s">
        <v>0</v>
      </c>
      <c r="B23" s="15" t="s">
        <v>58</v>
      </c>
      <c r="C23" s="15" t="s">
        <v>2</v>
      </c>
      <c r="D23" s="15" t="s">
        <v>3</v>
      </c>
      <c r="E23" s="15" t="s">
        <v>4</v>
      </c>
      <c r="F23" s="15" t="s">
        <v>5</v>
      </c>
    </row>
    <row r="24" spans="1:6">
      <c r="A24" s="3">
        <v>1</v>
      </c>
      <c r="B24" s="4" t="s">
        <v>59</v>
      </c>
      <c r="C24" s="5" t="s">
        <v>66</v>
      </c>
      <c r="D24" s="5">
        <v>15</v>
      </c>
      <c r="E24" s="5">
        <v>80</v>
      </c>
      <c r="F24" s="4">
        <f>E24*D24</f>
        <v>1200</v>
      </c>
    </row>
    <row r="25" spans="1:6">
      <c r="A25" s="3">
        <v>2</v>
      </c>
      <c r="B25" s="4" t="s">
        <v>60</v>
      </c>
      <c r="C25" s="5" t="s">
        <v>66</v>
      </c>
      <c r="D25" s="5">
        <v>30</v>
      </c>
      <c r="E25" s="5">
        <v>220</v>
      </c>
      <c r="F25" s="4">
        <f t="shared" ref="F25:F31" si="0">E25*D25</f>
        <v>6600</v>
      </c>
    </row>
    <row r="26" spans="1:6">
      <c r="A26" s="3">
        <v>3</v>
      </c>
      <c r="B26" s="4" t="s">
        <v>62</v>
      </c>
      <c r="C26" s="5" t="s">
        <v>37</v>
      </c>
      <c r="D26" s="5">
        <v>30</v>
      </c>
      <c r="E26" s="5">
        <v>57.9</v>
      </c>
      <c r="F26" s="4">
        <f t="shared" si="0"/>
        <v>1737</v>
      </c>
    </row>
    <row r="27" spans="1:6">
      <c r="A27" s="3">
        <v>4</v>
      </c>
      <c r="B27" s="4" t="s">
        <v>61</v>
      </c>
      <c r="C27" s="5" t="s">
        <v>22</v>
      </c>
      <c r="D27" s="5">
        <v>25</v>
      </c>
      <c r="E27" s="5">
        <v>45</v>
      </c>
      <c r="F27" s="4">
        <f t="shared" si="0"/>
        <v>1125</v>
      </c>
    </row>
    <row r="28" spans="1:6">
      <c r="A28" s="3">
        <v>5</v>
      </c>
      <c r="B28" s="4" t="s">
        <v>67</v>
      </c>
      <c r="C28" s="5" t="s">
        <v>37</v>
      </c>
      <c r="D28" s="5">
        <v>11</v>
      </c>
      <c r="E28" s="5">
        <v>239.8</v>
      </c>
      <c r="F28" s="4">
        <f t="shared" si="0"/>
        <v>2637.8</v>
      </c>
    </row>
    <row r="29" spans="1:6">
      <c r="A29" s="3">
        <v>6</v>
      </c>
      <c r="B29" s="4" t="s">
        <v>63</v>
      </c>
      <c r="C29" s="5" t="s">
        <v>37</v>
      </c>
      <c r="D29" s="5">
        <v>4</v>
      </c>
      <c r="E29" s="5">
        <v>350</v>
      </c>
      <c r="F29" s="4">
        <f t="shared" si="0"/>
        <v>1400</v>
      </c>
    </row>
    <row r="30" spans="1:6">
      <c r="A30" s="3">
        <v>7</v>
      </c>
      <c r="B30" s="4" t="s">
        <v>64</v>
      </c>
      <c r="C30" s="5" t="s">
        <v>37</v>
      </c>
      <c r="D30" s="5">
        <v>2</v>
      </c>
      <c r="E30" s="5">
        <v>500</v>
      </c>
      <c r="F30" s="4">
        <f t="shared" si="0"/>
        <v>1000</v>
      </c>
    </row>
    <row r="31" spans="1:6">
      <c r="A31" s="3">
        <v>8</v>
      </c>
      <c r="B31" s="4" t="s">
        <v>65</v>
      </c>
      <c r="C31" s="5" t="s">
        <v>9</v>
      </c>
      <c r="D31" s="5">
        <v>175</v>
      </c>
      <c r="E31" s="5">
        <v>13.5</v>
      </c>
      <c r="F31" s="4">
        <f t="shared" si="0"/>
        <v>2362.5</v>
      </c>
    </row>
    <row r="33" spans="2:6">
      <c r="B33" s="19" t="s">
        <v>57</v>
      </c>
      <c r="C33" s="2"/>
      <c r="D33" s="2"/>
      <c r="E33" s="2"/>
      <c r="F33" s="2">
        <f>SUM(F24:F32)</f>
        <v>18062.3</v>
      </c>
    </row>
    <row r="36" spans="2:6">
      <c r="B36" s="2" t="s">
        <v>32</v>
      </c>
      <c r="C36" s="2"/>
      <c r="D36" s="2"/>
      <c r="E36" s="2"/>
      <c r="F36" s="2">
        <v>800</v>
      </c>
    </row>
    <row r="37" spans="2:6">
      <c r="B37" s="2" t="s">
        <v>33</v>
      </c>
      <c r="C37" s="2"/>
      <c r="D37" s="2"/>
      <c r="E37" s="2"/>
      <c r="F37" s="2">
        <v>400</v>
      </c>
    </row>
    <row r="38" spans="2:6">
      <c r="B38" s="2"/>
      <c r="C38" s="2"/>
      <c r="D38" s="2"/>
      <c r="E38" s="2"/>
      <c r="F38" s="2"/>
    </row>
    <row r="39" spans="2:6">
      <c r="B39" s="2" t="s">
        <v>34</v>
      </c>
      <c r="C39" s="2"/>
      <c r="D39" s="2"/>
      <c r="E39" s="2"/>
      <c r="F39" s="2">
        <f>SUM(F33:F38)+F20</f>
        <v>27192.3</v>
      </c>
    </row>
  </sheetData>
  <phoneticPr fontId="7" type="noConversion"/>
  <pageMargins left="0.25" right="0.25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J15" sqref="J15"/>
    </sheetView>
  </sheetViews>
  <sheetFormatPr defaultRowHeight="15"/>
  <cols>
    <col min="1" max="1" width="3.42578125" customWidth="1"/>
    <col min="2" max="2" width="26.7109375" customWidth="1"/>
    <col min="3" max="3" width="10.85546875" customWidth="1"/>
    <col min="4" max="4" width="7.85546875" customWidth="1"/>
    <col min="5" max="5" width="8.5703125" customWidth="1"/>
    <col min="6" max="6" width="11.5703125" customWidth="1"/>
    <col min="7" max="7" width="9.7109375" customWidth="1"/>
    <col min="8" max="8" width="11" customWidth="1"/>
  </cols>
  <sheetData>
    <row r="1" spans="1:8" ht="26.25" customHeight="1">
      <c r="A1" s="25" t="s">
        <v>68</v>
      </c>
      <c r="B1" s="25"/>
      <c r="C1" s="25"/>
      <c r="D1" s="25"/>
      <c r="E1" s="25"/>
      <c r="F1" s="25"/>
      <c r="G1" s="25"/>
      <c r="H1" s="25"/>
    </row>
    <row r="2" spans="1:8">
      <c r="A2" s="4" t="s">
        <v>0</v>
      </c>
      <c r="B2" s="24" t="s">
        <v>69</v>
      </c>
      <c r="C2" s="24" t="s">
        <v>70</v>
      </c>
      <c r="D2" s="24" t="s">
        <v>71</v>
      </c>
      <c r="E2" s="24" t="s">
        <v>72</v>
      </c>
      <c r="F2" s="4"/>
      <c r="G2" s="4"/>
      <c r="H2" s="4"/>
    </row>
    <row r="3" spans="1:8">
      <c r="A3" s="4">
        <v>1</v>
      </c>
      <c r="B3" s="4" t="s">
        <v>73</v>
      </c>
      <c r="C3" s="5">
        <v>3000</v>
      </c>
      <c r="D3" s="5" t="s">
        <v>37</v>
      </c>
      <c r="E3" s="5">
        <v>7</v>
      </c>
      <c r="F3" s="5"/>
      <c r="G3" s="5"/>
      <c r="H3" s="4"/>
    </row>
    <row r="4" spans="1:8">
      <c r="A4" s="4">
        <v>2</v>
      </c>
      <c r="B4" s="4" t="s">
        <v>74</v>
      </c>
      <c r="C4" s="5"/>
      <c r="D4" s="5" t="s">
        <v>37</v>
      </c>
      <c r="E4" s="5">
        <v>34</v>
      </c>
      <c r="F4" s="5"/>
      <c r="G4" s="5"/>
      <c r="H4" s="4"/>
    </row>
    <row r="5" spans="1:8">
      <c r="A5" s="4">
        <v>3</v>
      </c>
      <c r="B5" s="4" t="s">
        <v>75</v>
      </c>
      <c r="C5" s="5"/>
      <c r="D5" s="5" t="s">
        <v>37</v>
      </c>
      <c r="E5" s="5">
        <v>6</v>
      </c>
      <c r="F5" s="5"/>
      <c r="G5" s="5"/>
      <c r="H5" s="4"/>
    </row>
    <row r="6" spans="1:8">
      <c r="A6" s="4">
        <v>4</v>
      </c>
      <c r="B6" s="4" t="s">
        <v>76</v>
      </c>
      <c r="C6" s="5"/>
      <c r="D6" s="5" t="s">
        <v>37</v>
      </c>
      <c r="E6" s="5">
        <v>4</v>
      </c>
      <c r="F6" s="5"/>
      <c r="G6" s="5"/>
      <c r="H6" s="4"/>
    </row>
    <row r="7" spans="1:8">
      <c r="A7" s="4">
        <v>5</v>
      </c>
      <c r="B7" s="4" t="s">
        <v>77</v>
      </c>
      <c r="C7" s="5"/>
      <c r="D7" s="5" t="s">
        <v>37</v>
      </c>
      <c r="E7" s="5">
        <v>12</v>
      </c>
      <c r="F7" s="5"/>
      <c r="G7" s="5"/>
      <c r="H7" s="4"/>
    </row>
    <row r="8" spans="1:8">
      <c r="A8" s="4">
        <v>6</v>
      </c>
      <c r="B8" s="4" t="s">
        <v>78</v>
      </c>
      <c r="C8" s="5">
        <v>4000</v>
      </c>
      <c r="D8" s="5" t="s">
        <v>37</v>
      </c>
      <c r="E8" s="5">
        <v>5</v>
      </c>
      <c r="F8" s="5"/>
      <c r="G8" s="5"/>
      <c r="H8" s="4"/>
    </row>
    <row r="9" spans="1:8">
      <c r="A9" s="4">
        <v>7</v>
      </c>
      <c r="B9" s="4" t="s">
        <v>79</v>
      </c>
      <c r="C9" s="5"/>
      <c r="D9" s="5" t="s">
        <v>37</v>
      </c>
      <c r="E9" s="5">
        <v>8</v>
      </c>
      <c r="F9" s="5"/>
      <c r="G9" s="5"/>
      <c r="H9" s="4"/>
    </row>
    <row r="10" spans="1:8">
      <c r="A10" s="4">
        <v>8</v>
      </c>
      <c r="B10" s="4" t="s">
        <v>80</v>
      </c>
      <c r="C10" s="5"/>
      <c r="D10" s="5" t="s">
        <v>37</v>
      </c>
      <c r="E10" s="5">
        <v>16</v>
      </c>
      <c r="F10" s="5"/>
      <c r="G10" s="5"/>
      <c r="H10" s="4"/>
    </row>
    <row r="11" spans="1:8">
      <c r="A11" s="4">
        <v>9</v>
      </c>
      <c r="B11" s="4" t="s">
        <v>81</v>
      </c>
      <c r="C11" s="5"/>
      <c r="D11" s="5" t="s">
        <v>37</v>
      </c>
      <c r="E11" s="5">
        <v>2</v>
      </c>
      <c r="F11" s="5"/>
      <c r="G11" s="5"/>
      <c r="H11" s="4"/>
    </row>
    <row r="12" spans="1:8">
      <c r="A12" s="4">
        <v>10</v>
      </c>
      <c r="B12" s="4" t="s">
        <v>82</v>
      </c>
      <c r="C12" s="5"/>
      <c r="D12" s="5" t="s">
        <v>37</v>
      </c>
      <c r="E12" s="5">
        <v>2</v>
      </c>
      <c r="F12" s="5"/>
      <c r="G12" s="5"/>
      <c r="H12" s="4"/>
    </row>
    <row r="14" spans="1:8">
      <c r="B14" s="19"/>
      <c r="H14" s="20"/>
    </row>
    <row r="16" spans="1:8">
      <c r="B16" s="21"/>
      <c r="C16" s="6"/>
      <c r="D16" s="6"/>
      <c r="E16" s="6"/>
      <c r="F16" s="6"/>
      <c r="G16" s="6"/>
      <c r="H16" s="6"/>
    </row>
    <row r="18" spans="2:8">
      <c r="B18" s="19"/>
      <c r="C18" s="19"/>
      <c r="D18" s="19"/>
      <c r="E18" s="19"/>
      <c r="F18" s="19"/>
      <c r="G18" s="19"/>
      <c r="H18" s="19"/>
    </row>
    <row r="20" spans="2:8">
      <c r="B20" s="2"/>
      <c r="H20" s="2"/>
    </row>
  </sheetData>
  <mergeCells count="1">
    <mergeCell ref="A1:H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фасад</vt:lpstr>
      <vt:lpstr>отмостка и ливневка</vt:lpstr>
      <vt:lpstr>водосточка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2015-04-09T18:58:53Z</dcterms:modified>
</cp:coreProperties>
</file>