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45" yWindow="15" windowWidth="14880" windowHeight="11640" tabRatio="809"/>
  </bookViews>
  <sheets>
    <sheet name="Цоколь" sheetId="2" r:id="rId1"/>
    <sheet name="Перекрытия 1эт" sheetId="3" r:id="rId2"/>
    <sheet name="Стены" sheetId="4" r:id="rId3"/>
    <sheet name="Перекрытия над гаражом" sheetId="9" r:id="rId4"/>
    <sheet name="Перекрытия над 1-ым этажом" sheetId="10" r:id="rId5"/>
    <sheet name="перекрытия дер" sheetId="6" r:id="rId6"/>
    <sheet name="перекрытия над комнатой по дер" sheetId="11" r:id="rId7"/>
    <sheet name="Крыльца" sheetId="8" r:id="rId8"/>
    <sheet name="Кровля" sheetId="7" r:id="rId9"/>
    <sheet name="лестница" sheetId="12" r:id="rId10"/>
    <sheet name="Перегородки" sheetId="15" r:id="rId11"/>
  </sheets>
  <calcPr calcId="114210" concurrentCalc="0"/>
</workbook>
</file>

<file path=xl/calcChain.xml><?xml version="1.0" encoding="utf-8"?>
<calcChain xmlns="http://schemas.openxmlformats.org/spreadsheetml/2006/main">
  <c r="H10" i="15"/>
  <c r="P6" i="4"/>
  <c r="P7"/>
  <c r="P8"/>
  <c r="P19"/>
  <c r="H19"/>
  <c r="G7" i="8"/>
  <c r="H9" i="7"/>
  <c r="H10"/>
  <c r="H11"/>
  <c r="H15"/>
  <c r="H26"/>
</calcChain>
</file>

<file path=xl/sharedStrings.xml><?xml version="1.0" encoding="utf-8"?>
<sst xmlns="http://schemas.openxmlformats.org/spreadsheetml/2006/main" count="294" uniqueCount="122">
  <si>
    <t>м3</t>
  </si>
  <si>
    <t>м2</t>
  </si>
  <si>
    <t>шт</t>
  </si>
  <si>
    <t>РАБОТЫ ПРОИЗВОДЯТЬСЯ БЕЗ АВАНСА.</t>
  </si>
  <si>
    <t>ВСЕ ДОПОЛНИТЕЛЬНЫЕ РАБОТЫ СОГЛАСОВЫВАЮТСЯ ОТДЕЛЬНО.</t>
  </si>
  <si>
    <t>Уборка и погрузка мусора</t>
  </si>
  <si>
    <t>Устройство кровли с утеплением</t>
  </si>
  <si>
    <t>Строительство дома в д.Райкузи</t>
  </si>
  <si>
    <t>Этап 1</t>
  </si>
  <si>
    <t>Строительство цоколя</t>
  </si>
  <si>
    <t>Очистка фундаментной плиты</t>
  </si>
  <si>
    <t>№п/п</t>
  </si>
  <si>
    <t>Вид работ</t>
  </si>
  <si>
    <t>Ед.изм.</t>
  </si>
  <si>
    <t xml:space="preserve">Объем </t>
  </si>
  <si>
    <t>Сумма за ед,руб.</t>
  </si>
  <si>
    <t>Общая сумма, руб.</t>
  </si>
  <si>
    <t>Примечание</t>
  </si>
  <si>
    <t>Прокладка рулонной гидроизоляции под кирпичную кладку</t>
  </si>
  <si>
    <t>Приготовление кладочного раствора М-100 (Цемент М400, песок, вода)</t>
  </si>
  <si>
    <t>Закладка трубы подачи воздуха для камина</t>
  </si>
  <si>
    <t>Этап 2</t>
  </si>
  <si>
    <t>Этап 3</t>
  </si>
  <si>
    <t>Закладные для сетей</t>
  </si>
  <si>
    <t>Прокладка рулонной гидроизоляции</t>
  </si>
  <si>
    <t>мп</t>
  </si>
  <si>
    <t>Строительство лесов</t>
  </si>
  <si>
    <t>Разгрузка и подъем материала на объекте</t>
  </si>
  <si>
    <t>Этап 4</t>
  </si>
  <si>
    <t>Строительство дымохода и вентканалов в стенах из полнотелого кирпича М-150</t>
  </si>
  <si>
    <t>Этап 5</t>
  </si>
  <si>
    <t>15х15м</t>
  </si>
  <si>
    <t>размер 100мп х 0,55м = 10 рулонов</t>
  </si>
  <si>
    <t>Стоимость материала, руб</t>
  </si>
  <si>
    <t>Закладка вентканала в цоколе (для помещений подвала) с армированием сеткой через 4 ряда кладки с прорезкой отверстий</t>
  </si>
  <si>
    <t>Приготовление теплого раствора Рауф Термо М75 (сухая смесь, вода)</t>
  </si>
  <si>
    <t>Укладка сетки пластиковой 5х5мм на каждый ряд кладки под раствор</t>
  </si>
  <si>
    <t>Специальный раствор?</t>
  </si>
  <si>
    <t>Монтаж мауэрлата и конька</t>
  </si>
  <si>
    <t>Монтаж стропил</t>
  </si>
  <si>
    <t>Устройство ветро-влагозащиты</t>
  </si>
  <si>
    <t>Устройтсво пароизоляции</t>
  </si>
  <si>
    <t>Утепление кровли</t>
  </si>
  <si>
    <t>Настил битумной черепицы</t>
  </si>
  <si>
    <t>Дополнительная гидроизоляция</t>
  </si>
  <si>
    <t>Устройство контробрешетки сплошного настила из бруса 50х50</t>
  </si>
  <si>
    <t>Система водостока</t>
  </si>
  <si>
    <t xml:space="preserve">Подшивка из стального листа </t>
  </si>
  <si>
    <t>Монтаж декоративных изделий и элементов безопасности</t>
  </si>
  <si>
    <t>Антисетирование древесины</t>
  </si>
  <si>
    <t>Устройство крылец и терассы</t>
  </si>
  <si>
    <t>Этап 6</t>
  </si>
  <si>
    <t>Этап 7</t>
  </si>
  <si>
    <t>38 мешков</t>
  </si>
  <si>
    <t>1ведро</t>
  </si>
  <si>
    <t xml:space="preserve">Заливка плиты толщиной 220мм </t>
  </si>
  <si>
    <t>Укладка пустотных плит перекрытия краном-манипулятором</t>
  </si>
  <si>
    <t>Обработка фундаментной плиты (наливной пол)</t>
  </si>
  <si>
    <t>Армирование стен цоколя сеткой Вр4 50х50мм (через 4 ряда)</t>
  </si>
  <si>
    <t xml:space="preserve">Обмазочная гидроизоляция цоколя </t>
  </si>
  <si>
    <t>Устройство лаза в цоколе в несущей внутренней стене по оси В (с усилением под плиту перекрытия)</t>
  </si>
  <si>
    <t>разм.1м х 0,58м</t>
  </si>
  <si>
    <t>шт.</t>
  </si>
  <si>
    <t>Устройтсво  балки опирания для пустотных плит (швеллер 27П), длина 5000мм)</t>
  </si>
  <si>
    <t>Устройство опалубки для монолитных участков</t>
  </si>
  <si>
    <t>1+0,5+0,2</t>
  </si>
  <si>
    <t>Закрепление плит анкерами</t>
  </si>
  <si>
    <t xml:space="preserve">Изготовление арматурного каркаса </t>
  </si>
  <si>
    <t>Монтаж деревянных балок 100х200 (согласно проекта)</t>
  </si>
  <si>
    <t>Монтаж металлических балок опирания (двутавр 20, длиной 5000 и 3800мм)</t>
  </si>
  <si>
    <t>Устройство армированной  бетонной подушки под металлическую балку с закладными для приварки</t>
  </si>
  <si>
    <t>Устройство кровли из мягкой черепицы</t>
  </si>
  <si>
    <t xml:space="preserve">Продухи в наружных стенах с сеткой </t>
  </si>
  <si>
    <t xml:space="preserve">Кирпичная кладка цоколя толщиной 380мм и подпорных стен крыльца из полнотелого кирпича М-150 </t>
  </si>
  <si>
    <t>Устройство плит перектырия 1-го этажа (отм. 0,00)</t>
  </si>
  <si>
    <t>Укладка утеплителя в торцах ж/б плит</t>
  </si>
  <si>
    <t>Заливка пустотных швов между плитами</t>
  </si>
  <si>
    <t>Устройство плит перектырия над гаражом (отм. +1,44)</t>
  </si>
  <si>
    <t>Устройство  балки опирания для пустотных плит (швеллер 27П), длина 3800мм)</t>
  </si>
  <si>
    <t>Устройство ж/б балки по оси 2</t>
  </si>
  <si>
    <t>Устройство плит перекрытия между 1-ым и 2-ым этажами (отм. +3,00)</t>
  </si>
  <si>
    <t>Кладка наружных стен, несущих стен толщиной 380мм  из поризованного кирпича 10,7НФ (с утеплением в гараже, деформационное утепление  в местах примыкания перекрытий)</t>
  </si>
  <si>
    <t>Кладка несущих стен (от отм.0,00 до отм.3,00)</t>
  </si>
  <si>
    <t>300мешков=10 поддонов 119700+12500дост</t>
  </si>
  <si>
    <t>Армирование кладки через 2 ряда сеткой Вр 4 50х50</t>
  </si>
  <si>
    <t xml:space="preserve">5 рядов по 100м - </t>
  </si>
  <si>
    <t>53пд (3180шт) - 240279 + дост.73т/р</t>
  </si>
  <si>
    <t>60пд (3600шт) - 266400р. + дост.75т/р</t>
  </si>
  <si>
    <t>275мешков+8мешков=10 поддонов 112917+12500дост</t>
  </si>
  <si>
    <t>10 рулонов</t>
  </si>
  <si>
    <t>Кирпичная кладка толщиной от 120 до 380мм</t>
  </si>
  <si>
    <t>Пароизоляция</t>
  </si>
  <si>
    <t>Укладка утеплителя</t>
  </si>
  <si>
    <t>Настилка чернового пола</t>
  </si>
  <si>
    <t>Монтаж перемычек дверных и оконных ( в наружных стенах  с утеплением) (20 штук)</t>
  </si>
  <si>
    <t>Монтаж перемычек дверных и оконных ( в наружных стенах  с утеплением) (16 штук)</t>
  </si>
  <si>
    <t>Устройство кровли навеса над терассой</t>
  </si>
  <si>
    <t>Устройство монолитного крыльца с армированием (ось 2 А-Б)</t>
  </si>
  <si>
    <t>Устройство монолитной плиты терассы с крыльцом с армированием (ось 1-4 Г-Д)</t>
  </si>
  <si>
    <t>Кладка несущих стен (от отм.3,00 до отм.6,150)</t>
  </si>
  <si>
    <t xml:space="preserve">Устройство перекрытия по деревянным балкам над 2-ым этажом (отм.6,150) </t>
  </si>
  <si>
    <t>Устройство чернового потолка из доски</t>
  </si>
  <si>
    <t>Этап 7а</t>
  </si>
  <si>
    <t>Этап 9</t>
  </si>
  <si>
    <t>Этап 8</t>
  </si>
  <si>
    <t>Этап 10</t>
  </si>
  <si>
    <t>Устройство монолитной лестницы внутри дома (2 пролета)</t>
  </si>
  <si>
    <t>Этап 11</t>
  </si>
  <si>
    <t>95упак.</t>
  </si>
  <si>
    <t>Утепление наружных стен утеплителем Роквул кавити баттс  толщ.100мм (разм.100х600х1000)</t>
  </si>
  <si>
    <t>Облицовка лицевым клинкерным кирпичом разм/250х85х65 (светлый)</t>
  </si>
  <si>
    <t>Облицовка лицевым клинкерным кирпичом разм/250х85х65 (темный)</t>
  </si>
  <si>
    <t>Приготовление кладочного раствора М75 цвет коричневый</t>
  </si>
  <si>
    <t>расход 30-34кг/м2 = 400 мешков</t>
  </si>
  <si>
    <t>Устройство монолитной лестницы (20 ступеней)</t>
  </si>
  <si>
    <t>Возможна замена на металлочерепицу</t>
  </si>
  <si>
    <t xml:space="preserve">Устройство перекрытия по деревянным балкам над комнатой (отм.4,65) </t>
  </si>
  <si>
    <t>Кладка внутренних перегородок из кирпича</t>
  </si>
  <si>
    <t>Кладка перегородок из кирпича разм. 250х120х65</t>
  </si>
  <si>
    <t xml:space="preserve">Приготовление раствора </t>
  </si>
  <si>
    <t>РАСЧЁТ ЗА ВЫПЛНЕННЫЕ РАБОТЫ ПРОИЗВОДИТСЯ ПОСЛЕ ВЫПОЛНЕНИЯ РАБОТ ПО ЭТАПАМ ПО ФАКТИЧЕСКИМ ОБЪЕМАМ.</t>
  </si>
  <si>
    <t>сумма за ед</t>
  </si>
</sst>
</file>

<file path=xl/styles.xml><?xml version="1.0" encoding="utf-8"?>
<styleSheet xmlns="http://schemas.openxmlformats.org/spreadsheetml/2006/main">
  <fonts count="8"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Calibri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showRuler="0" topLeftCell="B1" zoomScale="125" zoomScaleNormal="125" zoomScalePageLayoutView="125" workbookViewId="0">
      <selection activeCell="H4" sqref="H4"/>
    </sheetView>
  </sheetViews>
  <sheetFormatPr defaultColWidth="10.875" defaultRowHeight="15.75"/>
  <cols>
    <col min="1" max="1" width="6.125" style="1" bestFit="1" customWidth="1"/>
    <col min="2" max="2" width="32.5" style="1" bestFit="1" customWidth="1"/>
    <col min="3" max="3" width="7.625" style="1" bestFit="1" customWidth="1"/>
    <col min="4" max="4" width="7" style="1" bestFit="1" customWidth="1"/>
    <col min="5" max="5" width="9.125" style="1" bestFit="1" customWidth="1"/>
    <col min="6" max="6" width="11" style="1" bestFit="1" customWidth="1"/>
    <col min="7" max="7" width="13.125" style="1" bestFit="1" customWidth="1"/>
    <col min="8" max="8" width="14.125" style="1" bestFit="1" customWidth="1"/>
    <col min="9" max="9" width="9.5" style="1" customWidth="1"/>
    <col min="10" max="16384" width="10.875" style="1"/>
  </cols>
  <sheetData>
    <row r="1" spans="1:9">
      <c r="A1" s="12"/>
      <c r="B1" s="12"/>
      <c r="C1" s="12"/>
      <c r="D1" s="12"/>
      <c r="E1" s="12"/>
      <c r="F1" s="12"/>
      <c r="G1" s="12"/>
      <c r="H1" s="12"/>
      <c r="I1" s="12"/>
    </row>
    <row r="2" spans="1:9">
      <c r="A2" s="12" t="s">
        <v>8</v>
      </c>
      <c r="B2" s="12"/>
      <c r="C2" s="12"/>
      <c r="D2" s="12"/>
      <c r="E2" s="12"/>
      <c r="F2" s="12"/>
      <c r="G2" s="12"/>
      <c r="H2" s="12"/>
      <c r="I2" s="12"/>
    </row>
    <row r="3" spans="1:9">
      <c r="A3" s="13" t="s">
        <v>9</v>
      </c>
      <c r="B3" s="13"/>
      <c r="C3" s="13"/>
      <c r="D3" s="13"/>
      <c r="E3" s="13"/>
      <c r="F3" s="13"/>
      <c r="G3" s="13"/>
      <c r="H3" s="13"/>
      <c r="I3" s="13"/>
    </row>
    <row r="4" spans="1:9" ht="31.5">
      <c r="A4" s="3" t="s">
        <v>11</v>
      </c>
      <c r="B4" s="3" t="s">
        <v>12</v>
      </c>
      <c r="C4" s="3" t="s">
        <v>13</v>
      </c>
      <c r="D4" s="3" t="s">
        <v>14</v>
      </c>
      <c r="E4" s="3" t="s">
        <v>121</v>
      </c>
      <c r="F4" s="3"/>
      <c r="G4" s="3" t="s">
        <v>17</v>
      </c>
      <c r="H4" s="3"/>
      <c r="I4" s="3"/>
    </row>
    <row r="5" spans="1:9">
      <c r="A5" s="3">
        <v>1</v>
      </c>
      <c r="B5" s="3" t="s">
        <v>10</v>
      </c>
      <c r="C5" s="3"/>
      <c r="D5" s="3"/>
      <c r="E5" s="3"/>
      <c r="F5" s="3"/>
      <c r="G5" s="3" t="s">
        <v>31</v>
      </c>
      <c r="H5" s="3"/>
      <c r="I5" s="3"/>
    </row>
    <row r="6" spans="1:9" ht="47.25">
      <c r="A6" s="3">
        <v>2</v>
      </c>
      <c r="B6" s="3" t="s">
        <v>18</v>
      </c>
      <c r="C6" s="3" t="s">
        <v>1</v>
      </c>
      <c r="D6" s="3"/>
      <c r="E6" s="3"/>
      <c r="F6" s="3"/>
      <c r="G6" s="3" t="s">
        <v>32</v>
      </c>
      <c r="H6" s="3"/>
      <c r="I6" s="3"/>
    </row>
    <row r="7" spans="1:9" ht="63">
      <c r="A7" s="3">
        <v>3</v>
      </c>
      <c r="B7" s="3" t="s">
        <v>73</v>
      </c>
      <c r="C7" s="3" t="s">
        <v>0</v>
      </c>
      <c r="D7" s="3">
        <v>24</v>
      </c>
      <c r="E7" s="3"/>
      <c r="F7" s="3"/>
      <c r="G7" s="3"/>
      <c r="H7" s="3"/>
      <c r="I7" s="3"/>
    </row>
    <row r="8" spans="1:9" ht="47.25">
      <c r="A8" s="3">
        <v>4</v>
      </c>
      <c r="B8" s="3" t="s">
        <v>19</v>
      </c>
      <c r="C8" s="3" t="s">
        <v>0</v>
      </c>
      <c r="D8" s="3">
        <v>5.5</v>
      </c>
      <c r="E8" s="3"/>
      <c r="F8" s="3"/>
      <c r="G8" s="3" t="s">
        <v>53</v>
      </c>
      <c r="H8" s="3"/>
      <c r="I8" s="3"/>
    </row>
    <row r="9" spans="1:9" ht="31.5">
      <c r="A9" s="3">
        <v>5</v>
      </c>
      <c r="B9" s="3" t="s">
        <v>58</v>
      </c>
      <c r="C9" s="3"/>
      <c r="D9" s="3"/>
      <c r="E9" s="3"/>
      <c r="F9" s="3"/>
      <c r="G9" s="3">
        <v>24</v>
      </c>
      <c r="H9" s="3"/>
      <c r="I9" s="3"/>
    </row>
    <row r="10" spans="1:9" ht="31.5">
      <c r="A10" s="3">
        <v>6</v>
      </c>
      <c r="B10" s="3" t="s">
        <v>59</v>
      </c>
      <c r="C10" s="3" t="s">
        <v>1</v>
      </c>
      <c r="D10" s="3">
        <v>69</v>
      </c>
      <c r="E10" s="3"/>
      <c r="F10" s="3"/>
      <c r="G10" s="3" t="s">
        <v>54</v>
      </c>
      <c r="H10" s="3"/>
      <c r="I10" s="3"/>
    </row>
    <row r="11" spans="1:9" ht="63">
      <c r="A11" s="3">
        <v>7</v>
      </c>
      <c r="B11" s="3" t="s">
        <v>34</v>
      </c>
      <c r="C11" s="3"/>
      <c r="D11" s="3"/>
      <c r="E11" s="3"/>
      <c r="F11" s="3"/>
      <c r="G11" s="3"/>
      <c r="H11" s="3"/>
      <c r="I11" s="3"/>
    </row>
    <row r="12" spans="1:9" ht="63">
      <c r="A12" s="3">
        <v>8</v>
      </c>
      <c r="B12" s="3" t="s">
        <v>60</v>
      </c>
      <c r="C12" s="3" t="s">
        <v>2</v>
      </c>
      <c r="D12" s="3">
        <v>1</v>
      </c>
      <c r="E12" s="3"/>
      <c r="F12" s="3"/>
      <c r="G12" s="3" t="s">
        <v>61</v>
      </c>
      <c r="H12" s="3"/>
      <c r="I12" s="3"/>
    </row>
    <row r="13" spans="1:9" ht="31.5">
      <c r="A13" s="3">
        <v>9</v>
      </c>
      <c r="B13" s="3" t="s">
        <v>72</v>
      </c>
      <c r="C13" s="3" t="s">
        <v>2</v>
      </c>
      <c r="D13" s="3">
        <v>3</v>
      </c>
      <c r="E13" s="3"/>
      <c r="F13" s="3"/>
      <c r="G13" s="3"/>
      <c r="H13" s="3"/>
      <c r="I13" s="3"/>
    </row>
    <row r="14" spans="1:9" ht="31.5">
      <c r="A14" s="3">
        <v>10</v>
      </c>
      <c r="B14" s="3" t="s">
        <v>20</v>
      </c>
      <c r="C14" s="3"/>
      <c r="D14" s="3"/>
      <c r="E14" s="3"/>
      <c r="F14" s="3"/>
      <c r="G14" s="3"/>
      <c r="H14" s="3"/>
      <c r="I14" s="3"/>
    </row>
    <row r="15" spans="1:9">
      <c r="A15" s="3">
        <v>11</v>
      </c>
      <c r="B15" s="3" t="s">
        <v>23</v>
      </c>
      <c r="C15" s="3" t="s">
        <v>2</v>
      </c>
      <c r="D15" s="3">
        <v>8</v>
      </c>
      <c r="E15" s="3"/>
      <c r="F15" s="3"/>
      <c r="G15" s="3"/>
      <c r="H15" s="3"/>
      <c r="I15" s="3"/>
    </row>
    <row r="16" spans="1:9" ht="31.5">
      <c r="A16" s="3">
        <v>12</v>
      </c>
      <c r="B16" s="3" t="s">
        <v>27</v>
      </c>
      <c r="C16" s="3"/>
      <c r="D16" s="3"/>
      <c r="E16" s="3"/>
      <c r="F16" s="3"/>
      <c r="G16" s="3"/>
      <c r="H16" s="3"/>
      <c r="I16" s="3"/>
    </row>
    <row r="17" spans="1:9" ht="31.5">
      <c r="A17" s="3">
        <v>13</v>
      </c>
      <c r="B17" s="3" t="s">
        <v>57</v>
      </c>
      <c r="C17" s="3"/>
      <c r="D17" s="3"/>
      <c r="E17" s="3"/>
      <c r="F17" s="3"/>
      <c r="G17" s="3"/>
      <c r="H17" s="3"/>
      <c r="I17" s="3"/>
    </row>
    <row r="18" spans="1:9">
      <c r="A18" s="3"/>
      <c r="B18" s="3"/>
      <c r="C18" s="3"/>
      <c r="D18" s="3"/>
      <c r="E18" s="3"/>
      <c r="F18" s="3"/>
      <c r="G18" s="3"/>
      <c r="H18" s="4"/>
      <c r="I18" s="3"/>
    </row>
    <row r="20" spans="1:9" ht="31.5">
      <c r="B20" s="11" t="s">
        <v>3</v>
      </c>
    </row>
    <row r="21" spans="1:9" ht="63">
      <c r="B21" s="11" t="s">
        <v>120</v>
      </c>
    </row>
    <row r="22" spans="1:9" ht="31.5">
      <c r="B22" s="11" t="s">
        <v>4</v>
      </c>
    </row>
  </sheetData>
  <mergeCells count="3">
    <mergeCell ref="A1:I1"/>
    <mergeCell ref="A2:I2"/>
    <mergeCell ref="A3:I3"/>
  </mergeCells>
  <phoneticPr fontId="3" type="noConversion"/>
  <pageMargins left="0.75" right="0.75" top="1" bottom="1" header="0.5" footer="0.5"/>
  <pageSetup paperSize="9" orientation="landscape" horizontalDpi="4294967292" verticalDpi="429496729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"/>
  <sheetViews>
    <sheetView showRuler="0" topLeftCell="A2" workbookViewId="0">
      <selection activeCell="N29" sqref="N29:O29"/>
    </sheetView>
  </sheetViews>
  <sheetFormatPr defaultColWidth="10.875" defaultRowHeight="15.75"/>
  <cols>
    <col min="1" max="1" width="6.125" style="1" bestFit="1" customWidth="1"/>
    <col min="2" max="2" width="27.625" style="1" customWidth="1"/>
    <col min="3" max="3" width="7.625" style="1" bestFit="1" customWidth="1"/>
    <col min="4" max="4" width="7" style="1" bestFit="1" customWidth="1"/>
    <col min="5" max="5" width="9.125" style="1" bestFit="1" customWidth="1"/>
    <col min="6" max="6" width="7.125" style="1" bestFit="1" customWidth="1"/>
    <col min="7" max="7" width="12" style="1" bestFit="1" customWidth="1"/>
    <col min="8" max="9" width="10.875" style="1"/>
    <col min="10" max="10" width="11.875" style="1" bestFit="1" customWidth="1"/>
    <col min="11" max="16384" width="10.875" style="1"/>
  </cols>
  <sheetData>
    <row r="1" spans="1:8">
      <c r="A1" s="12" t="s">
        <v>7</v>
      </c>
      <c r="B1" s="12"/>
      <c r="C1" s="12"/>
      <c r="D1" s="12"/>
      <c r="E1" s="12"/>
      <c r="F1" s="12"/>
      <c r="G1" s="12"/>
    </row>
    <row r="2" spans="1:8">
      <c r="A2" s="12" t="s">
        <v>105</v>
      </c>
      <c r="B2" s="12"/>
      <c r="C2" s="12"/>
      <c r="D2" s="12"/>
      <c r="E2" s="12"/>
      <c r="F2" s="12"/>
      <c r="G2" s="12"/>
    </row>
    <row r="3" spans="1:8" ht="15" customHeight="1">
      <c r="A3" s="17" t="s">
        <v>106</v>
      </c>
      <c r="B3" s="17"/>
      <c r="C3" s="17"/>
      <c r="D3" s="17"/>
      <c r="E3" s="17"/>
      <c r="F3" s="17"/>
      <c r="G3" s="17"/>
    </row>
    <row r="4" spans="1:8" ht="47.25">
      <c r="A4" s="3" t="s">
        <v>11</v>
      </c>
      <c r="B4" s="3" t="s">
        <v>12</v>
      </c>
      <c r="C4" s="3" t="s">
        <v>13</v>
      </c>
      <c r="D4" s="3" t="s">
        <v>14</v>
      </c>
      <c r="E4" s="3" t="s">
        <v>15</v>
      </c>
      <c r="F4" s="3" t="s">
        <v>16</v>
      </c>
      <c r="G4" s="3" t="s">
        <v>17</v>
      </c>
      <c r="H4" s="3" t="s">
        <v>33</v>
      </c>
    </row>
    <row r="5" spans="1:8" ht="31.5">
      <c r="A5" s="3">
        <v>1</v>
      </c>
      <c r="B5" s="3" t="s">
        <v>114</v>
      </c>
      <c r="C5" s="3"/>
      <c r="D5" s="3"/>
      <c r="E5" s="3"/>
      <c r="F5" s="3"/>
      <c r="G5" s="3"/>
      <c r="H5" s="3"/>
    </row>
  </sheetData>
  <mergeCells count="3">
    <mergeCell ref="A1:G1"/>
    <mergeCell ref="A2:G2"/>
    <mergeCell ref="A3:G3"/>
  </mergeCells>
  <phoneticPr fontId="3" type="noConversion"/>
  <pageMargins left="0.75" right="0.75" top="1" bottom="1" header="0.5" footer="0.5"/>
  <pageSetup paperSize="9" orientation="portrait" horizontalDpi="4294967292" verticalDpi="429496729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showRuler="0" workbookViewId="0">
      <selection activeCell="D16" sqref="D16"/>
    </sheetView>
  </sheetViews>
  <sheetFormatPr defaultColWidth="11" defaultRowHeight="15.75"/>
  <cols>
    <col min="2" max="2" width="32.625" customWidth="1"/>
    <col min="7" max="7" width="12.125" customWidth="1"/>
  </cols>
  <sheetData>
    <row r="1" spans="1:8">
      <c r="A1" s="12" t="s">
        <v>7</v>
      </c>
      <c r="B1" s="12"/>
      <c r="C1" s="12"/>
      <c r="D1" s="12"/>
      <c r="E1" s="12"/>
      <c r="F1" s="12"/>
      <c r="G1" s="12"/>
      <c r="H1" s="1"/>
    </row>
    <row r="2" spans="1:8">
      <c r="A2" s="12" t="s">
        <v>107</v>
      </c>
      <c r="B2" s="12"/>
      <c r="C2" s="12"/>
      <c r="D2" s="12"/>
      <c r="E2" s="12"/>
      <c r="F2" s="12"/>
      <c r="G2" s="12"/>
      <c r="H2" s="1"/>
    </row>
    <row r="3" spans="1:8">
      <c r="A3" s="12" t="s">
        <v>117</v>
      </c>
      <c r="B3" s="12"/>
      <c r="C3" s="12"/>
      <c r="D3" s="12"/>
      <c r="E3" s="12"/>
      <c r="F3" s="12"/>
      <c r="G3" s="12"/>
      <c r="H3" s="1"/>
    </row>
    <row r="4" spans="1:8" ht="47.25">
      <c r="A4" s="3" t="s">
        <v>11</v>
      </c>
      <c r="B4" s="3" t="s">
        <v>12</v>
      </c>
      <c r="C4" s="3" t="s">
        <v>13</v>
      </c>
      <c r="D4" s="3" t="s">
        <v>14</v>
      </c>
      <c r="E4" s="3" t="s">
        <v>15</v>
      </c>
      <c r="F4" s="3" t="s">
        <v>16</v>
      </c>
      <c r="G4" s="3" t="s">
        <v>17</v>
      </c>
      <c r="H4" s="3" t="s">
        <v>33</v>
      </c>
    </row>
    <row r="5" spans="1:8">
      <c r="A5" s="3">
        <v>1</v>
      </c>
      <c r="B5" s="3"/>
      <c r="C5" s="3"/>
      <c r="D5" s="3"/>
      <c r="E5" s="3"/>
      <c r="F5" s="3"/>
      <c r="G5" s="3"/>
      <c r="H5" s="3"/>
    </row>
    <row r="6" spans="1:8" ht="31.5">
      <c r="A6" s="3">
        <v>2</v>
      </c>
      <c r="B6" s="3" t="s">
        <v>118</v>
      </c>
      <c r="C6" s="3" t="s">
        <v>1</v>
      </c>
      <c r="D6" s="3">
        <v>75</v>
      </c>
      <c r="E6" s="3"/>
      <c r="F6" s="3"/>
      <c r="G6" s="3"/>
      <c r="H6" s="3"/>
    </row>
    <row r="7" spans="1:8">
      <c r="A7" s="3">
        <v>3</v>
      </c>
      <c r="B7" s="3" t="s">
        <v>119</v>
      </c>
      <c r="C7" s="3" t="s">
        <v>0</v>
      </c>
      <c r="D7" s="3">
        <v>2.1</v>
      </c>
      <c r="E7" s="3"/>
      <c r="F7" s="3"/>
      <c r="G7" s="3"/>
      <c r="H7" s="3"/>
    </row>
    <row r="8" spans="1:8" ht="31.5">
      <c r="A8" s="3">
        <v>4</v>
      </c>
      <c r="B8" s="3" t="s">
        <v>27</v>
      </c>
      <c r="C8" s="3"/>
      <c r="D8" s="3"/>
      <c r="E8" s="3"/>
      <c r="F8" s="3"/>
      <c r="G8" s="3"/>
      <c r="H8" s="3"/>
    </row>
    <row r="9" spans="1:8">
      <c r="A9" s="3">
        <v>5</v>
      </c>
      <c r="B9" s="3" t="s">
        <v>5</v>
      </c>
      <c r="C9" s="3"/>
      <c r="D9" s="3"/>
      <c r="E9" s="3"/>
      <c r="F9" s="3"/>
      <c r="G9" s="3"/>
      <c r="H9" s="3"/>
    </row>
    <row r="10" spans="1:8">
      <c r="A10" s="1"/>
      <c r="B10" s="1"/>
      <c r="C10" s="1"/>
      <c r="D10" s="1"/>
      <c r="E10" s="1"/>
      <c r="F10" s="1"/>
      <c r="G10" s="1"/>
      <c r="H10" s="2">
        <f>SUM(H5:H9)</f>
        <v>0</v>
      </c>
    </row>
  </sheetData>
  <mergeCells count="3">
    <mergeCell ref="A1:G1"/>
    <mergeCell ref="A2:G2"/>
    <mergeCell ref="A3:G3"/>
  </mergeCells>
  <phoneticPr fontId="3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showRuler="0" workbookViewId="0">
      <selection activeCell="E4" sqref="E4"/>
    </sheetView>
  </sheetViews>
  <sheetFormatPr defaultColWidth="10.875" defaultRowHeight="15.75"/>
  <cols>
    <col min="1" max="1" width="6.125" style="1" bestFit="1" customWidth="1"/>
    <col min="2" max="2" width="27.625" style="1" customWidth="1"/>
    <col min="3" max="3" width="7.625" style="1" bestFit="1" customWidth="1"/>
    <col min="4" max="4" width="9.375" style="1" bestFit="1" customWidth="1"/>
    <col min="5" max="5" width="9.125" style="1" bestFit="1" customWidth="1"/>
    <col min="6" max="6" width="7.125" style="1" bestFit="1" customWidth="1"/>
    <col min="7" max="7" width="12" style="1" bestFit="1" customWidth="1"/>
    <col min="8" max="9" width="10.875" style="1"/>
    <col min="10" max="10" width="11.875" style="1" bestFit="1" customWidth="1"/>
    <col min="11" max="16384" width="10.875" style="1"/>
  </cols>
  <sheetData>
    <row r="1" spans="1:8">
      <c r="A1" s="12"/>
      <c r="B1" s="12"/>
      <c r="C1" s="12"/>
      <c r="D1" s="12"/>
      <c r="E1" s="12"/>
      <c r="F1" s="12"/>
      <c r="G1" s="12"/>
    </row>
    <row r="2" spans="1:8">
      <c r="A2" s="12" t="s">
        <v>21</v>
      </c>
      <c r="B2" s="12"/>
      <c r="C2" s="12"/>
      <c r="D2" s="12"/>
      <c r="E2" s="12"/>
      <c r="F2" s="12"/>
      <c r="G2" s="12"/>
    </row>
    <row r="3" spans="1:8">
      <c r="A3" s="12" t="s">
        <v>74</v>
      </c>
      <c r="B3" s="12"/>
      <c r="C3" s="12"/>
      <c r="D3" s="12"/>
      <c r="E3" s="12"/>
      <c r="F3" s="12"/>
      <c r="G3" s="12"/>
    </row>
    <row r="4" spans="1:8" ht="31.5">
      <c r="A4" s="3" t="s">
        <v>11</v>
      </c>
      <c r="B4" s="3" t="s">
        <v>12</v>
      </c>
      <c r="C4" s="3" t="s">
        <v>13</v>
      </c>
      <c r="D4" s="3" t="s">
        <v>14</v>
      </c>
      <c r="E4" s="3" t="s">
        <v>121</v>
      </c>
      <c r="F4" s="3"/>
      <c r="G4" s="3" t="s">
        <v>17</v>
      </c>
      <c r="H4" s="3"/>
    </row>
    <row r="5" spans="1:8" ht="47.25">
      <c r="A5" s="3">
        <v>1</v>
      </c>
      <c r="B5" s="3" t="s">
        <v>56</v>
      </c>
      <c r="C5" s="3" t="s">
        <v>62</v>
      </c>
      <c r="D5" s="3">
        <v>18</v>
      </c>
      <c r="E5" s="3"/>
      <c r="F5" s="3"/>
      <c r="G5" s="3"/>
      <c r="H5" s="3"/>
    </row>
    <row r="6" spans="1:8" ht="47.25">
      <c r="A6" s="3">
        <v>2</v>
      </c>
      <c r="B6" s="3" t="s">
        <v>63</v>
      </c>
      <c r="C6" s="3" t="s">
        <v>62</v>
      </c>
      <c r="D6" s="3">
        <v>1</v>
      </c>
      <c r="E6" s="3"/>
      <c r="F6" s="3"/>
      <c r="G6" s="3"/>
      <c r="H6" s="3"/>
    </row>
    <row r="7" spans="1:8" ht="31.5">
      <c r="A7" s="3">
        <v>3</v>
      </c>
      <c r="B7" s="3" t="s">
        <v>64</v>
      </c>
      <c r="C7" s="3" t="s">
        <v>0</v>
      </c>
      <c r="D7" s="3" t="s">
        <v>65</v>
      </c>
      <c r="E7" s="3"/>
      <c r="F7" s="3"/>
      <c r="G7" s="3"/>
      <c r="H7" s="3"/>
    </row>
    <row r="8" spans="1:8" ht="31.5">
      <c r="A8" s="3">
        <v>4</v>
      </c>
      <c r="B8" s="3" t="s">
        <v>67</v>
      </c>
      <c r="C8" s="3" t="s">
        <v>62</v>
      </c>
      <c r="D8" s="3">
        <v>3</v>
      </c>
      <c r="E8" s="3"/>
      <c r="F8" s="3"/>
      <c r="G8" s="3"/>
      <c r="H8" s="3"/>
    </row>
    <row r="9" spans="1:8" ht="31.5">
      <c r="A9" s="3">
        <v>5</v>
      </c>
      <c r="B9" s="3" t="s">
        <v>55</v>
      </c>
      <c r="C9" s="3" t="s">
        <v>62</v>
      </c>
      <c r="D9" s="3">
        <v>2</v>
      </c>
      <c r="E9" s="3"/>
      <c r="F9" s="3"/>
      <c r="G9" s="3"/>
      <c r="H9" s="3"/>
    </row>
    <row r="10" spans="1:8">
      <c r="A10" s="3">
        <v>6</v>
      </c>
      <c r="B10" s="3" t="s">
        <v>66</v>
      </c>
      <c r="C10" s="3" t="s">
        <v>62</v>
      </c>
      <c r="D10" s="3">
        <v>8</v>
      </c>
      <c r="E10" s="3"/>
      <c r="F10" s="3"/>
      <c r="G10" s="3"/>
      <c r="H10" s="3"/>
    </row>
    <row r="11" spans="1:8" ht="31.5">
      <c r="A11" s="3">
        <v>7</v>
      </c>
      <c r="B11" s="3" t="s">
        <v>75</v>
      </c>
      <c r="C11" s="3"/>
      <c r="D11" s="3"/>
      <c r="E11" s="3"/>
      <c r="F11" s="3"/>
      <c r="G11" s="3"/>
      <c r="H11" s="3"/>
    </row>
    <row r="12" spans="1:8" ht="31.5">
      <c r="A12" s="3">
        <v>8</v>
      </c>
      <c r="B12" s="3" t="s">
        <v>90</v>
      </c>
      <c r="C12" s="3"/>
      <c r="D12" s="3"/>
      <c r="E12" s="3"/>
      <c r="F12" s="3"/>
      <c r="G12" s="3"/>
      <c r="H12" s="3"/>
    </row>
    <row r="13" spans="1:8" ht="31.5">
      <c r="A13" s="3">
        <v>9</v>
      </c>
      <c r="B13" s="3" t="s">
        <v>76</v>
      </c>
      <c r="C13" s="3"/>
      <c r="D13" s="3"/>
      <c r="E13" s="3"/>
      <c r="F13" s="3"/>
      <c r="G13" s="3"/>
      <c r="H13" s="3"/>
    </row>
    <row r="14" spans="1:8" ht="31.5">
      <c r="A14" s="3">
        <v>10</v>
      </c>
      <c r="B14" s="5" t="s">
        <v>27</v>
      </c>
      <c r="C14" s="3"/>
      <c r="D14" s="3"/>
      <c r="E14" s="3"/>
      <c r="F14" s="3"/>
      <c r="G14" s="3"/>
      <c r="H14" s="3"/>
    </row>
    <row r="15" spans="1:8">
      <c r="A15" s="3"/>
      <c r="B15" s="3"/>
      <c r="C15" s="3"/>
      <c r="D15" s="3"/>
      <c r="E15" s="3"/>
      <c r="F15" s="3"/>
      <c r="G15" s="3"/>
      <c r="H15" s="4"/>
    </row>
  </sheetData>
  <mergeCells count="3">
    <mergeCell ref="A1:G1"/>
    <mergeCell ref="A2:G2"/>
    <mergeCell ref="A3:G3"/>
  </mergeCells>
  <phoneticPr fontId="3" type="noConversion"/>
  <pageMargins left="0.75" right="0.75" top="1" bottom="1" header="0.5" footer="0.5"/>
  <pageSetup paperSize="9" orientation="landscape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showRuler="0" workbookViewId="0">
      <selection activeCell="E4" sqref="E4"/>
    </sheetView>
  </sheetViews>
  <sheetFormatPr defaultColWidth="10.875" defaultRowHeight="15.75"/>
  <cols>
    <col min="1" max="1" width="6.125" style="1" bestFit="1" customWidth="1"/>
    <col min="2" max="2" width="48.375" style="1" customWidth="1"/>
    <col min="3" max="3" width="9.5" style="1" bestFit="1" customWidth="1"/>
    <col min="4" max="4" width="7.125" style="1" bestFit="1" customWidth="1"/>
    <col min="5" max="5" width="9.125" style="1" bestFit="1" customWidth="1"/>
    <col min="6" max="6" width="7.125" style="1" bestFit="1" customWidth="1"/>
    <col min="7" max="7" width="18.5" style="1" customWidth="1"/>
    <col min="8" max="8" width="10.875" style="1"/>
    <col min="9" max="9" width="6.125" style="1" bestFit="1" customWidth="1"/>
    <col min="10" max="10" width="42.625" style="1" customWidth="1"/>
    <col min="11" max="11" width="7.625" style="1" bestFit="1" customWidth="1"/>
    <col min="12" max="12" width="7.125" style="1" bestFit="1" customWidth="1"/>
    <col min="13" max="13" width="9.125" style="1" bestFit="1" customWidth="1"/>
    <col min="14" max="14" width="7.125" style="1" bestFit="1" customWidth="1"/>
    <col min="15" max="15" width="18.125" style="1" customWidth="1"/>
    <col min="16" max="16384" width="10.875" style="1"/>
  </cols>
  <sheetData>
    <row r="1" spans="1:17">
      <c r="A1" s="12"/>
      <c r="B1" s="12"/>
      <c r="C1" s="12"/>
      <c r="D1" s="12"/>
      <c r="E1" s="12"/>
      <c r="F1" s="12"/>
      <c r="G1" s="12"/>
      <c r="I1" s="12" t="s">
        <v>7</v>
      </c>
      <c r="J1" s="12"/>
      <c r="K1" s="12"/>
      <c r="L1" s="12"/>
      <c r="M1" s="12"/>
      <c r="N1" s="12"/>
      <c r="O1" s="12"/>
    </row>
    <row r="2" spans="1:17">
      <c r="A2" s="12" t="s">
        <v>22</v>
      </c>
      <c r="B2" s="12"/>
      <c r="C2" s="12"/>
      <c r="D2" s="12"/>
      <c r="E2" s="12"/>
      <c r="F2" s="12"/>
      <c r="G2" s="12"/>
      <c r="I2" s="12" t="s">
        <v>51</v>
      </c>
      <c r="J2" s="12"/>
      <c r="K2" s="12"/>
      <c r="L2" s="12"/>
      <c r="M2" s="12"/>
      <c r="N2" s="12"/>
      <c r="O2" s="12"/>
    </row>
    <row r="3" spans="1:17">
      <c r="A3" s="12" t="s">
        <v>82</v>
      </c>
      <c r="B3" s="12"/>
      <c r="C3" s="12"/>
      <c r="D3" s="12"/>
      <c r="E3" s="12"/>
      <c r="F3" s="12"/>
      <c r="G3" s="12"/>
      <c r="I3" s="12" t="s">
        <v>99</v>
      </c>
      <c r="J3" s="12"/>
      <c r="K3" s="12"/>
      <c r="L3" s="12"/>
      <c r="M3" s="12"/>
      <c r="N3" s="12"/>
      <c r="O3" s="12"/>
    </row>
    <row r="4" spans="1:17" ht="47.25">
      <c r="A4" s="3" t="s">
        <v>11</v>
      </c>
      <c r="B4" s="3" t="s">
        <v>12</v>
      </c>
      <c r="C4" s="3" t="s">
        <v>13</v>
      </c>
      <c r="D4" s="3" t="s">
        <v>14</v>
      </c>
      <c r="E4" s="3" t="s">
        <v>121</v>
      </c>
      <c r="F4" s="3"/>
      <c r="G4" s="3" t="s">
        <v>17</v>
      </c>
      <c r="H4" s="3"/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33</v>
      </c>
    </row>
    <row r="5" spans="1:17" ht="31.5">
      <c r="A5" s="3">
        <v>1</v>
      </c>
      <c r="B5" s="3" t="s">
        <v>24</v>
      </c>
      <c r="C5" s="3" t="s">
        <v>1</v>
      </c>
      <c r="D5" s="3"/>
      <c r="E5" s="3"/>
      <c r="F5" s="3"/>
      <c r="G5" s="3" t="s">
        <v>32</v>
      </c>
      <c r="H5" s="3"/>
      <c r="I5" s="3">
        <v>1</v>
      </c>
      <c r="J5" s="3" t="s">
        <v>24</v>
      </c>
      <c r="K5" s="3" t="s">
        <v>1</v>
      </c>
      <c r="L5" s="3"/>
      <c r="M5" s="3"/>
      <c r="N5" s="3"/>
      <c r="O5" s="3" t="s">
        <v>32</v>
      </c>
      <c r="P5" s="3">
        <v>10000</v>
      </c>
      <c r="Q5" s="3"/>
    </row>
    <row r="6" spans="1:17" ht="78.75">
      <c r="A6" s="3">
        <v>2</v>
      </c>
      <c r="B6" s="3" t="s">
        <v>81</v>
      </c>
      <c r="C6" s="3" t="s">
        <v>0</v>
      </c>
      <c r="D6" s="3">
        <v>73.06</v>
      </c>
      <c r="E6" s="3"/>
      <c r="F6" s="3"/>
      <c r="G6" s="3" t="s">
        <v>87</v>
      </c>
      <c r="H6" s="3"/>
      <c r="I6" s="3">
        <v>2</v>
      </c>
      <c r="J6" s="3" t="s">
        <v>81</v>
      </c>
      <c r="K6" s="3" t="s">
        <v>0</v>
      </c>
      <c r="L6" s="3">
        <v>66.83</v>
      </c>
      <c r="M6" s="3"/>
      <c r="N6" s="3"/>
      <c r="O6" s="3" t="s">
        <v>86</v>
      </c>
      <c r="P6" s="3">
        <f>240279+73000</f>
        <v>313279</v>
      </c>
      <c r="Q6" s="14"/>
    </row>
    <row r="7" spans="1:17" ht="47.25">
      <c r="A7" s="3">
        <v>3</v>
      </c>
      <c r="B7" s="3" t="s">
        <v>35</v>
      </c>
      <c r="C7" s="3" t="s">
        <v>0</v>
      </c>
      <c r="D7" s="3"/>
      <c r="E7" s="3"/>
      <c r="F7" s="3"/>
      <c r="G7" s="3" t="s">
        <v>83</v>
      </c>
      <c r="H7" s="3"/>
      <c r="I7" s="3">
        <v>3</v>
      </c>
      <c r="J7" s="3" t="s">
        <v>35</v>
      </c>
      <c r="K7" s="3" t="s">
        <v>0</v>
      </c>
      <c r="L7" s="3"/>
      <c r="M7" s="3"/>
      <c r="N7" s="3"/>
      <c r="O7" s="3" t="s">
        <v>88</v>
      </c>
      <c r="P7" s="3">
        <f>112917+12500</f>
        <v>125417</v>
      </c>
      <c r="Q7" s="16"/>
    </row>
    <row r="8" spans="1:17" ht="31.5">
      <c r="A8" s="3">
        <v>4</v>
      </c>
      <c r="B8" s="3" t="s">
        <v>36</v>
      </c>
      <c r="C8" s="3"/>
      <c r="D8" s="3"/>
      <c r="E8" s="3"/>
      <c r="F8" s="3"/>
      <c r="G8" s="3" t="s">
        <v>89</v>
      </c>
      <c r="H8" s="3"/>
      <c r="I8" s="3">
        <v>4</v>
      </c>
      <c r="J8" s="3" t="s">
        <v>36</v>
      </c>
      <c r="K8" s="3"/>
      <c r="L8" s="3"/>
      <c r="M8" s="3"/>
      <c r="N8" s="3"/>
      <c r="O8" s="3" t="s">
        <v>89</v>
      </c>
      <c r="P8" s="3">
        <f>10*696</f>
        <v>6960</v>
      </c>
      <c r="Q8" s="15"/>
    </row>
    <row r="9" spans="1:17" ht="31.5">
      <c r="A9" s="3">
        <v>5</v>
      </c>
      <c r="B9" s="3" t="s">
        <v>84</v>
      </c>
      <c r="C9" s="3"/>
      <c r="D9" s="3"/>
      <c r="E9" s="3"/>
      <c r="F9" s="3"/>
      <c r="G9" s="3" t="s">
        <v>85</v>
      </c>
      <c r="H9" s="3"/>
      <c r="I9" s="3">
        <v>5</v>
      </c>
      <c r="J9" s="3" t="s">
        <v>84</v>
      </c>
      <c r="K9" s="3"/>
      <c r="L9" s="3"/>
      <c r="M9" s="3"/>
      <c r="N9" s="3"/>
      <c r="O9" s="3" t="s">
        <v>85</v>
      </c>
      <c r="P9" s="3">
        <v>60000</v>
      </c>
      <c r="Q9" s="3"/>
    </row>
    <row r="10" spans="1:17" ht="31.5">
      <c r="A10" s="3">
        <v>6</v>
      </c>
      <c r="B10" s="3" t="s">
        <v>94</v>
      </c>
      <c r="C10" s="3" t="s">
        <v>25</v>
      </c>
      <c r="D10" s="3">
        <v>42.8</v>
      </c>
      <c r="E10" s="3"/>
      <c r="F10" s="3"/>
      <c r="G10" s="3"/>
      <c r="H10" s="3"/>
      <c r="I10" s="3">
        <v>6</v>
      </c>
      <c r="J10" s="3" t="s">
        <v>95</v>
      </c>
      <c r="K10" s="3" t="s">
        <v>25</v>
      </c>
      <c r="L10" s="3">
        <v>30.6</v>
      </c>
      <c r="M10" s="3"/>
      <c r="N10" s="3"/>
      <c r="O10" s="3"/>
      <c r="P10" s="3">
        <v>40000</v>
      </c>
      <c r="Q10" s="3"/>
    </row>
    <row r="11" spans="1:17" ht="31.5">
      <c r="A11" s="3">
        <v>7</v>
      </c>
      <c r="B11" s="3" t="s">
        <v>29</v>
      </c>
      <c r="C11" s="3"/>
      <c r="D11" s="3"/>
      <c r="E11" s="3"/>
      <c r="F11" s="3"/>
      <c r="G11" s="3" t="s">
        <v>37</v>
      </c>
      <c r="H11" s="3"/>
      <c r="I11" s="3">
        <v>7</v>
      </c>
      <c r="J11" s="3" t="s">
        <v>29</v>
      </c>
      <c r="K11" s="3"/>
      <c r="L11" s="3"/>
      <c r="M11" s="3"/>
      <c r="N11" s="3"/>
      <c r="O11" s="3" t="s">
        <v>37</v>
      </c>
      <c r="P11" s="3"/>
      <c r="Q11" s="3"/>
    </row>
    <row r="12" spans="1:17">
      <c r="A12" s="3">
        <v>8</v>
      </c>
      <c r="B12" s="3" t="s">
        <v>26</v>
      </c>
      <c r="C12" s="3"/>
      <c r="D12" s="3"/>
      <c r="E12" s="3"/>
      <c r="F12" s="3"/>
      <c r="G12" s="3"/>
      <c r="H12" s="3"/>
      <c r="I12" s="3">
        <v>8</v>
      </c>
      <c r="J12" s="3" t="s">
        <v>26</v>
      </c>
      <c r="K12" s="3"/>
      <c r="L12" s="3"/>
      <c r="M12" s="3"/>
      <c r="N12" s="3"/>
      <c r="O12" s="3"/>
      <c r="P12" s="3"/>
      <c r="Q12" s="3"/>
    </row>
    <row r="13" spans="1:17">
      <c r="A13" s="3">
        <v>9</v>
      </c>
      <c r="B13" s="3" t="s">
        <v>27</v>
      </c>
      <c r="C13" s="3"/>
      <c r="D13" s="3"/>
      <c r="E13" s="3"/>
      <c r="F13" s="3"/>
      <c r="G13" s="3"/>
      <c r="H13" s="3"/>
      <c r="I13" s="3">
        <v>9</v>
      </c>
      <c r="J13" s="3" t="s">
        <v>27</v>
      </c>
      <c r="K13" s="3"/>
      <c r="L13" s="3"/>
      <c r="M13" s="3"/>
      <c r="N13" s="3"/>
      <c r="O13" s="3"/>
      <c r="P13" s="3"/>
      <c r="Q13" s="3"/>
    </row>
    <row r="14" spans="1:17">
      <c r="A14" s="3">
        <v>10</v>
      </c>
      <c r="B14" s="3" t="s">
        <v>5</v>
      </c>
      <c r="C14" s="3"/>
      <c r="D14" s="3"/>
      <c r="E14" s="3"/>
      <c r="F14" s="3"/>
      <c r="G14" s="3"/>
      <c r="H14" s="3"/>
      <c r="I14" s="3">
        <v>10</v>
      </c>
      <c r="J14" s="3" t="s">
        <v>5</v>
      </c>
      <c r="K14" s="3"/>
      <c r="L14" s="3"/>
      <c r="M14" s="3"/>
      <c r="N14" s="3"/>
      <c r="O14" s="3"/>
      <c r="P14" s="3"/>
      <c r="Q14" s="3"/>
    </row>
    <row r="15" spans="1:17" ht="31.5">
      <c r="A15" s="3">
        <v>11</v>
      </c>
      <c r="B15" s="3" t="s">
        <v>109</v>
      </c>
      <c r="C15" s="3" t="s">
        <v>1</v>
      </c>
      <c r="D15" s="3">
        <v>151</v>
      </c>
      <c r="E15" s="3"/>
      <c r="F15" s="3"/>
      <c r="G15" s="3" t="s">
        <v>108</v>
      </c>
      <c r="H15" s="3"/>
      <c r="I15" s="3">
        <v>11</v>
      </c>
      <c r="J15" s="3" t="s">
        <v>109</v>
      </c>
      <c r="K15" s="3" t="s">
        <v>1</v>
      </c>
      <c r="L15" s="3">
        <v>165</v>
      </c>
      <c r="M15" s="3"/>
      <c r="N15" s="3"/>
      <c r="O15" s="3"/>
      <c r="P15" s="3"/>
      <c r="Q15" s="9"/>
    </row>
    <row r="16" spans="1:17" ht="31.5">
      <c r="A16" s="3">
        <v>12</v>
      </c>
      <c r="B16" s="3" t="s">
        <v>110</v>
      </c>
      <c r="C16" s="3" t="s">
        <v>1</v>
      </c>
      <c r="D16" s="14">
        <v>151</v>
      </c>
      <c r="E16" s="3"/>
      <c r="F16" s="3"/>
      <c r="G16" s="3"/>
      <c r="H16" s="3"/>
      <c r="I16" s="3">
        <v>12</v>
      </c>
      <c r="J16" s="3" t="s">
        <v>110</v>
      </c>
      <c r="K16" s="3" t="s">
        <v>1</v>
      </c>
      <c r="L16" s="14">
        <v>165</v>
      </c>
      <c r="M16" s="3"/>
      <c r="N16" s="3"/>
      <c r="O16" s="3"/>
      <c r="P16" s="3"/>
      <c r="Q16" s="9"/>
    </row>
    <row r="17" spans="1:17" ht="31.5">
      <c r="A17" s="3">
        <v>13</v>
      </c>
      <c r="B17" s="3" t="s">
        <v>111</v>
      </c>
      <c r="C17" s="3" t="s">
        <v>1</v>
      </c>
      <c r="D17" s="15"/>
      <c r="E17" s="3"/>
      <c r="F17" s="3"/>
      <c r="G17" s="3"/>
      <c r="H17" s="3"/>
      <c r="I17" s="3">
        <v>13</v>
      </c>
      <c r="J17" s="3" t="s">
        <v>111</v>
      </c>
      <c r="K17" s="3" t="s">
        <v>1</v>
      </c>
      <c r="L17" s="15"/>
      <c r="M17" s="3"/>
      <c r="N17" s="3"/>
      <c r="O17" s="3"/>
      <c r="P17" s="3"/>
      <c r="Q17" s="9"/>
    </row>
    <row r="18" spans="1:17" ht="31.5">
      <c r="A18" s="3">
        <v>14</v>
      </c>
      <c r="B18" s="3" t="s">
        <v>112</v>
      </c>
      <c r="C18" s="3"/>
      <c r="D18" s="3"/>
      <c r="E18" s="3"/>
      <c r="F18" s="3"/>
      <c r="G18" s="3" t="s">
        <v>113</v>
      </c>
      <c r="H18" s="3"/>
      <c r="I18" s="3">
        <v>14</v>
      </c>
      <c r="J18" s="3" t="s">
        <v>112</v>
      </c>
      <c r="K18" s="3"/>
      <c r="L18" s="3"/>
      <c r="M18" s="3"/>
      <c r="N18" s="3"/>
      <c r="O18" s="3"/>
      <c r="P18" s="3"/>
      <c r="Q18" s="9"/>
    </row>
    <row r="19" spans="1:17">
      <c r="H19" s="2">
        <f>SUM(H5:H18)</f>
        <v>0</v>
      </c>
      <c r="P19" s="2">
        <f>SUM(P5:P18)</f>
        <v>555656</v>
      </c>
    </row>
  </sheetData>
  <mergeCells count="9">
    <mergeCell ref="D16:D17"/>
    <mergeCell ref="L16:L17"/>
    <mergeCell ref="Q6:Q8"/>
    <mergeCell ref="A1:G1"/>
    <mergeCell ref="A2:G2"/>
    <mergeCell ref="A3:G3"/>
    <mergeCell ref="I1:O1"/>
    <mergeCell ref="I2:O2"/>
    <mergeCell ref="I3:O3"/>
  </mergeCells>
  <phoneticPr fontId="3" type="noConversion"/>
  <pageMargins left="0.75" right="0.75" top="1" bottom="1" header="0.5" footer="0.5"/>
  <pageSetup paperSize="9" orientation="landscape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showRuler="0" workbookViewId="0">
      <selection activeCell="E4" sqref="E4"/>
    </sheetView>
  </sheetViews>
  <sheetFormatPr defaultColWidth="10.875" defaultRowHeight="15.75"/>
  <cols>
    <col min="1" max="1" width="6.125" style="1" bestFit="1" customWidth="1"/>
    <col min="2" max="2" width="27.625" style="1" customWidth="1"/>
    <col min="3" max="3" width="7.625" style="1" bestFit="1" customWidth="1"/>
    <col min="4" max="4" width="7" style="1" bestFit="1" customWidth="1"/>
    <col min="5" max="5" width="9.125" style="1" bestFit="1" customWidth="1"/>
    <col min="6" max="6" width="7.125" style="1" bestFit="1" customWidth="1"/>
    <col min="7" max="7" width="12" style="1" bestFit="1" customWidth="1"/>
    <col min="8" max="9" width="10.875" style="1"/>
    <col min="10" max="10" width="11.875" style="1" bestFit="1" customWidth="1"/>
    <col min="11" max="16384" width="10.875" style="1"/>
  </cols>
  <sheetData>
    <row r="1" spans="1:8">
      <c r="A1" s="12"/>
      <c r="B1" s="12"/>
      <c r="C1" s="12"/>
      <c r="D1" s="12"/>
      <c r="E1" s="12"/>
      <c r="F1" s="12"/>
      <c r="G1" s="12"/>
    </row>
    <row r="2" spans="1:8">
      <c r="A2" s="12" t="s">
        <v>28</v>
      </c>
      <c r="B2" s="12"/>
      <c r="C2" s="12"/>
      <c r="D2" s="12"/>
      <c r="E2" s="12"/>
      <c r="F2" s="12"/>
      <c r="G2" s="12"/>
    </row>
    <row r="3" spans="1:8">
      <c r="A3" s="12" t="s">
        <v>77</v>
      </c>
      <c r="B3" s="12"/>
      <c r="C3" s="12"/>
      <c r="D3" s="12"/>
      <c r="E3" s="12"/>
      <c r="F3" s="12"/>
      <c r="G3" s="12"/>
    </row>
    <row r="4" spans="1:8" ht="31.5">
      <c r="A4" s="3" t="s">
        <v>11</v>
      </c>
      <c r="B4" s="3" t="s">
        <v>12</v>
      </c>
      <c r="C4" s="3" t="s">
        <v>13</v>
      </c>
      <c r="D4" s="3" t="s">
        <v>14</v>
      </c>
      <c r="E4" s="3" t="s">
        <v>121</v>
      </c>
      <c r="F4" s="3"/>
      <c r="G4" s="3" t="s">
        <v>17</v>
      </c>
      <c r="H4" s="3"/>
    </row>
    <row r="5" spans="1:8" ht="47.25">
      <c r="A5" s="3">
        <v>1</v>
      </c>
      <c r="B5" s="3" t="s">
        <v>56</v>
      </c>
      <c r="C5" s="3" t="s">
        <v>62</v>
      </c>
      <c r="D5" s="3">
        <v>14</v>
      </c>
      <c r="E5" s="3"/>
      <c r="F5" s="3"/>
      <c r="G5" s="3"/>
      <c r="H5" s="3"/>
    </row>
    <row r="6" spans="1:8" ht="47.25">
      <c r="A6" s="3">
        <v>2</v>
      </c>
      <c r="B6" s="3" t="s">
        <v>78</v>
      </c>
      <c r="C6" s="3" t="s">
        <v>62</v>
      </c>
      <c r="D6" s="3">
        <v>1</v>
      </c>
      <c r="E6" s="3"/>
      <c r="F6" s="3"/>
      <c r="G6" s="3"/>
      <c r="H6" s="3"/>
    </row>
    <row r="7" spans="1:8" ht="31.5">
      <c r="A7" s="3">
        <v>3</v>
      </c>
      <c r="B7" s="3" t="s">
        <v>64</v>
      </c>
      <c r="C7" s="3" t="s">
        <v>0</v>
      </c>
      <c r="D7" s="3">
        <v>0.3</v>
      </c>
      <c r="E7" s="3"/>
      <c r="F7" s="3"/>
      <c r="G7" s="3"/>
      <c r="H7" s="3"/>
    </row>
    <row r="8" spans="1:8" ht="31.5">
      <c r="A8" s="3">
        <v>4</v>
      </c>
      <c r="B8" s="3" t="s">
        <v>67</v>
      </c>
      <c r="C8" s="3" t="s">
        <v>62</v>
      </c>
      <c r="D8" s="3">
        <v>1</v>
      </c>
      <c r="E8" s="3"/>
      <c r="F8" s="3"/>
      <c r="G8" s="3"/>
      <c r="H8" s="3"/>
    </row>
    <row r="9" spans="1:8">
      <c r="A9" s="3">
        <v>5</v>
      </c>
      <c r="B9" s="3" t="s">
        <v>66</v>
      </c>
      <c r="C9" s="3" t="s">
        <v>62</v>
      </c>
      <c r="D9" s="3">
        <v>16</v>
      </c>
      <c r="E9" s="3"/>
      <c r="F9" s="3"/>
      <c r="G9" s="3"/>
      <c r="H9" s="3"/>
    </row>
    <row r="10" spans="1:8" ht="31.5">
      <c r="A10" s="3">
        <v>6</v>
      </c>
      <c r="B10" s="3" t="s">
        <v>75</v>
      </c>
      <c r="C10" s="3"/>
      <c r="D10" s="3"/>
      <c r="E10" s="3"/>
      <c r="F10" s="3"/>
      <c r="G10" s="3"/>
      <c r="H10" s="3"/>
    </row>
    <row r="11" spans="1:8" ht="31.5">
      <c r="A11" s="3">
        <v>7</v>
      </c>
      <c r="B11" s="3" t="s">
        <v>76</v>
      </c>
      <c r="C11" s="3"/>
      <c r="D11" s="3"/>
      <c r="E11" s="3"/>
      <c r="F11" s="3"/>
      <c r="G11" s="3"/>
      <c r="H11" s="3"/>
    </row>
    <row r="12" spans="1:8" ht="31.5">
      <c r="A12" s="3">
        <v>8</v>
      </c>
      <c r="B12" s="5" t="s">
        <v>27</v>
      </c>
      <c r="C12" s="3"/>
      <c r="D12" s="3"/>
      <c r="E12" s="3"/>
      <c r="F12" s="3"/>
      <c r="G12" s="3"/>
      <c r="H12" s="3"/>
    </row>
    <row r="13" spans="1:8">
      <c r="A13" s="3"/>
      <c r="B13" s="3"/>
      <c r="C13" s="3"/>
      <c r="D13" s="3"/>
      <c r="E13" s="3"/>
      <c r="F13" s="3"/>
      <c r="G13" s="3"/>
      <c r="H13" s="4"/>
    </row>
  </sheetData>
  <mergeCells count="3">
    <mergeCell ref="A1:G1"/>
    <mergeCell ref="A2:G2"/>
    <mergeCell ref="A3:G3"/>
  </mergeCells>
  <phoneticPr fontId="6" type="noConversion"/>
  <pageMargins left="0.75" right="0.75" top="1" bottom="1" header="0.5" footer="0.5"/>
  <pageSetup paperSize="9" orientation="landscape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showRuler="0" topLeftCell="A4" workbookViewId="0">
      <selection activeCell="E4" sqref="E4"/>
    </sheetView>
  </sheetViews>
  <sheetFormatPr defaultColWidth="10.875" defaultRowHeight="15.75"/>
  <cols>
    <col min="1" max="1" width="6.125" style="1" bestFit="1" customWidth="1"/>
    <col min="2" max="2" width="27.625" style="1" customWidth="1"/>
    <col min="3" max="3" width="7.625" style="1" bestFit="1" customWidth="1"/>
    <col min="4" max="4" width="9.375" style="1" bestFit="1" customWidth="1"/>
    <col min="5" max="5" width="9.125" style="1" bestFit="1" customWidth="1"/>
    <col min="6" max="6" width="7.125" style="1" bestFit="1" customWidth="1"/>
    <col min="7" max="7" width="12" style="1" bestFit="1" customWidth="1"/>
    <col min="8" max="9" width="10.875" style="1"/>
    <col min="10" max="10" width="11.875" style="1" bestFit="1" customWidth="1"/>
    <col min="11" max="16384" width="10.875" style="1"/>
  </cols>
  <sheetData>
    <row r="1" spans="1:8">
      <c r="A1" s="12"/>
      <c r="B1" s="12"/>
      <c r="C1" s="12"/>
      <c r="D1" s="12"/>
      <c r="E1" s="12"/>
      <c r="F1" s="12"/>
      <c r="G1" s="12"/>
    </row>
    <row r="2" spans="1:8">
      <c r="A2" s="12" t="s">
        <v>30</v>
      </c>
      <c r="B2" s="12"/>
      <c r="C2" s="12"/>
      <c r="D2" s="12"/>
      <c r="E2" s="12"/>
      <c r="F2" s="12"/>
      <c r="G2" s="12"/>
    </row>
    <row r="3" spans="1:8">
      <c r="A3" s="12" t="s">
        <v>80</v>
      </c>
      <c r="B3" s="12"/>
      <c r="C3" s="12"/>
      <c r="D3" s="12"/>
      <c r="E3" s="12"/>
      <c r="F3" s="12"/>
      <c r="G3" s="12"/>
    </row>
    <row r="4" spans="1:8" ht="31.5">
      <c r="A4" s="3" t="s">
        <v>11</v>
      </c>
      <c r="B4" s="3" t="s">
        <v>12</v>
      </c>
      <c r="C4" s="3" t="s">
        <v>13</v>
      </c>
      <c r="D4" s="3" t="s">
        <v>14</v>
      </c>
      <c r="E4" s="3" t="s">
        <v>121</v>
      </c>
      <c r="F4" s="3"/>
      <c r="G4" s="3" t="s">
        <v>17</v>
      </c>
      <c r="H4" s="3"/>
    </row>
    <row r="5" spans="1:8" ht="47.25">
      <c r="A5" s="3">
        <v>1</v>
      </c>
      <c r="B5" s="3" t="s">
        <v>56</v>
      </c>
      <c r="C5" s="3" t="s">
        <v>62</v>
      </c>
      <c r="D5" s="3">
        <v>18</v>
      </c>
      <c r="E5" s="3"/>
      <c r="F5" s="3"/>
      <c r="G5" s="3"/>
      <c r="H5" s="3"/>
    </row>
    <row r="6" spans="1:8" ht="47.25">
      <c r="A6" s="3">
        <v>2</v>
      </c>
      <c r="B6" s="3" t="s">
        <v>63</v>
      </c>
      <c r="C6" s="3" t="s">
        <v>62</v>
      </c>
      <c r="D6" s="3">
        <v>1</v>
      </c>
      <c r="E6" s="3"/>
      <c r="F6" s="3"/>
      <c r="G6" s="3"/>
      <c r="H6" s="3"/>
    </row>
    <row r="7" spans="1:8" ht="31.5">
      <c r="A7" s="3">
        <v>3</v>
      </c>
      <c r="B7" s="3" t="s">
        <v>64</v>
      </c>
      <c r="C7" s="3" t="s">
        <v>0</v>
      </c>
      <c r="D7" s="3" t="s">
        <v>65</v>
      </c>
      <c r="E7" s="3"/>
      <c r="F7" s="3"/>
      <c r="G7" s="3"/>
      <c r="H7" s="3"/>
    </row>
    <row r="8" spans="1:8" ht="31.5">
      <c r="A8" s="3">
        <v>4</v>
      </c>
      <c r="B8" s="3" t="s">
        <v>67</v>
      </c>
      <c r="C8" s="3" t="s">
        <v>62</v>
      </c>
      <c r="D8" s="3">
        <v>3</v>
      </c>
      <c r="E8" s="3"/>
      <c r="F8" s="3"/>
      <c r="G8" s="3"/>
      <c r="H8" s="3"/>
    </row>
    <row r="9" spans="1:8" ht="31.5">
      <c r="A9" s="3">
        <v>5</v>
      </c>
      <c r="B9" s="3" t="s">
        <v>55</v>
      </c>
      <c r="C9" s="3" t="s">
        <v>62</v>
      </c>
      <c r="D9" s="3">
        <v>2</v>
      </c>
      <c r="E9" s="3"/>
      <c r="F9" s="3"/>
      <c r="G9" s="3"/>
      <c r="H9" s="3"/>
    </row>
    <row r="10" spans="1:8">
      <c r="A10" s="3">
        <v>6</v>
      </c>
      <c r="B10" s="3" t="s">
        <v>66</v>
      </c>
      <c r="C10" s="3" t="s">
        <v>62</v>
      </c>
      <c r="D10" s="3">
        <v>8</v>
      </c>
      <c r="E10" s="3"/>
      <c r="F10" s="3"/>
      <c r="G10" s="3"/>
      <c r="H10" s="3"/>
    </row>
    <row r="11" spans="1:8" ht="31.5">
      <c r="A11" s="3">
        <v>7</v>
      </c>
      <c r="B11" s="8" t="s">
        <v>75</v>
      </c>
      <c r="C11" s="3"/>
      <c r="D11" s="3"/>
      <c r="E11" s="3"/>
      <c r="F11" s="3"/>
      <c r="G11" s="3"/>
      <c r="H11" s="3"/>
    </row>
    <row r="12" spans="1:8" ht="31.5">
      <c r="A12" s="3">
        <v>8</v>
      </c>
      <c r="B12" s="3" t="s">
        <v>76</v>
      </c>
      <c r="C12" s="3"/>
      <c r="D12" s="3"/>
      <c r="E12" s="3"/>
      <c r="F12" s="3"/>
      <c r="G12" s="3"/>
      <c r="H12" s="3"/>
    </row>
    <row r="13" spans="1:8">
      <c r="A13" s="3">
        <v>9</v>
      </c>
      <c r="B13" s="3" t="s">
        <v>79</v>
      </c>
      <c r="C13" s="3"/>
      <c r="D13" s="3"/>
      <c r="E13" s="3"/>
      <c r="F13" s="3"/>
      <c r="G13" s="3"/>
      <c r="H13" s="3"/>
    </row>
    <row r="14" spans="1:8" ht="31.5">
      <c r="A14" s="3">
        <v>10</v>
      </c>
      <c r="B14" s="5" t="s">
        <v>27</v>
      </c>
      <c r="C14" s="3"/>
      <c r="D14" s="3"/>
      <c r="E14" s="3"/>
      <c r="F14" s="3"/>
      <c r="G14" s="3"/>
      <c r="H14" s="3"/>
    </row>
    <row r="15" spans="1:8">
      <c r="A15" s="3"/>
      <c r="B15" s="3"/>
      <c r="C15" s="3"/>
      <c r="D15" s="3"/>
      <c r="E15" s="3"/>
      <c r="F15" s="3"/>
      <c r="G15" s="3"/>
      <c r="H15" s="4"/>
    </row>
  </sheetData>
  <mergeCells count="3">
    <mergeCell ref="A1:G1"/>
    <mergeCell ref="A2:G2"/>
    <mergeCell ref="A3:G3"/>
  </mergeCells>
  <phoneticPr fontId="3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showRuler="0" workbookViewId="0">
      <selection activeCell="E4" sqref="E4"/>
    </sheetView>
  </sheetViews>
  <sheetFormatPr defaultColWidth="10.875" defaultRowHeight="15.75"/>
  <cols>
    <col min="1" max="1" width="6.125" style="1" bestFit="1" customWidth="1"/>
    <col min="2" max="2" width="27.625" style="1" customWidth="1"/>
    <col min="3" max="3" width="7.625" style="1" bestFit="1" customWidth="1"/>
    <col min="4" max="4" width="7" style="1" bestFit="1" customWidth="1"/>
    <col min="5" max="5" width="9.125" style="1" bestFit="1" customWidth="1"/>
    <col min="6" max="6" width="7.125" style="1" bestFit="1" customWidth="1"/>
    <col min="7" max="7" width="12" style="1" bestFit="1" customWidth="1"/>
    <col min="8" max="16384" width="10.875" style="1"/>
  </cols>
  <sheetData>
    <row r="1" spans="1:7">
      <c r="A1" s="17"/>
      <c r="B1" s="17"/>
      <c r="C1" s="17"/>
      <c r="D1" s="17"/>
      <c r="E1" s="17"/>
      <c r="F1" s="17"/>
      <c r="G1" s="17"/>
    </row>
    <row r="2" spans="1:7">
      <c r="A2" s="17" t="s">
        <v>52</v>
      </c>
      <c r="B2" s="17"/>
      <c r="C2" s="17"/>
      <c r="D2" s="17"/>
      <c r="E2" s="17"/>
      <c r="F2" s="17"/>
      <c r="G2" s="17"/>
    </row>
    <row r="3" spans="1:7">
      <c r="A3" s="17" t="s">
        <v>100</v>
      </c>
      <c r="B3" s="17"/>
      <c r="C3" s="17"/>
      <c r="D3" s="17"/>
      <c r="E3" s="17"/>
      <c r="F3" s="17"/>
      <c r="G3" s="17"/>
    </row>
    <row r="4" spans="1:7" ht="31.5">
      <c r="A4" s="3" t="s">
        <v>11</v>
      </c>
      <c r="B4" s="3" t="s">
        <v>12</v>
      </c>
      <c r="C4" s="3" t="s">
        <v>13</v>
      </c>
      <c r="D4" s="3" t="s">
        <v>14</v>
      </c>
      <c r="E4" s="3" t="s">
        <v>121</v>
      </c>
      <c r="F4" s="3"/>
      <c r="G4" s="3" t="s">
        <v>17</v>
      </c>
    </row>
    <row r="5" spans="1:7" ht="31.5">
      <c r="A5" s="3">
        <v>1</v>
      </c>
      <c r="B5" s="3" t="s">
        <v>68</v>
      </c>
      <c r="C5" s="3"/>
      <c r="D5" s="3"/>
      <c r="E5" s="3"/>
      <c r="F5" s="3"/>
      <c r="G5" s="3"/>
    </row>
    <row r="6" spans="1:7" ht="63">
      <c r="A6" s="3">
        <v>2</v>
      </c>
      <c r="B6" s="3" t="s">
        <v>70</v>
      </c>
      <c r="C6" s="3"/>
      <c r="D6" s="3"/>
      <c r="E6" s="3"/>
      <c r="F6" s="3"/>
      <c r="G6" s="3"/>
    </row>
    <row r="7" spans="1:7" ht="47.25">
      <c r="A7" s="3">
        <v>3</v>
      </c>
      <c r="B7" s="3" t="s">
        <v>69</v>
      </c>
      <c r="C7" s="3" t="s">
        <v>62</v>
      </c>
      <c r="D7" s="3">
        <v>2</v>
      </c>
      <c r="E7" s="3"/>
      <c r="F7" s="3"/>
      <c r="G7" s="3"/>
    </row>
    <row r="8" spans="1:7">
      <c r="A8" s="3">
        <v>4</v>
      </c>
      <c r="B8" s="3" t="s">
        <v>91</v>
      </c>
      <c r="C8" s="3"/>
      <c r="D8" s="3"/>
      <c r="E8" s="3"/>
      <c r="F8" s="3"/>
      <c r="G8" s="3"/>
    </row>
    <row r="9" spans="1:7" ht="31.5">
      <c r="A9" s="3">
        <v>5</v>
      </c>
      <c r="B9" s="3" t="s">
        <v>101</v>
      </c>
      <c r="C9" s="3"/>
      <c r="D9" s="3"/>
      <c r="E9" s="3"/>
      <c r="F9" s="3"/>
      <c r="G9" s="3"/>
    </row>
    <row r="10" spans="1:7">
      <c r="A10" s="3">
        <v>6</v>
      </c>
      <c r="B10" s="3" t="s">
        <v>92</v>
      </c>
      <c r="C10" s="3"/>
      <c r="D10" s="3"/>
      <c r="E10" s="3"/>
      <c r="F10" s="3"/>
      <c r="G10" s="3"/>
    </row>
    <row r="11" spans="1:7">
      <c r="A11" s="3">
        <v>7</v>
      </c>
      <c r="B11" s="3" t="s">
        <v>93</v>
      </c>
      <c r="C11" s="3"/>
      <c r="D11" s="3"/>
      <c r="E11" s="3"/>
      <c r="F11" s="3"/>
      <c r="G11" s="3"/>
    </row>
    <row r="12" spans="1:7" ht="31.5">
      <c r="A12" s="3">
        <v>8</v>
      </c>
      <c r="B12" s="5" t="s">
        <v>27</v>
      </c>
      <c r="C12" s="3"/>
      <c r="D12" s="3"/>
      <c r="E12" s="3"/>
      <c r="F12" s="3"/>
      <c r="G12" s="3"/>
    </row>
    <row r="13" spans="1:7" ht="31.5">
      <c r="A13" s="3">
        <v>9</v>
      </c>
      <c r="B13" s="3" t="s">
        <v>90</v>
      </c>
      <c r="C13" s="3"/>
      <c r="D13" s="3"/>
      <c r="E13" s="3"/>
      <c r="F13" s="3"/>
      <c r="G13" s="3"/>
    </row>
    <row r="14" spans="1:7">
      <c r="A14" s="3"/>
      <c r="B14" s="3"/>
      <c r="C14" s="3"/>
      <c r="D14" s="3"/>
      <c r="E14" s="3"/>
      <c r="F14" s="3"/>
      <c r="G14" s="6"/>
    </row>
  </sheetData>
  <mergeCells count="3">
    <mergeCell ref="A1:G1"/>
    <mergeCell ref="A2:G2"/>
    <mergeCell ref="A3:G3"/>
  </mergeCells>
  <phoneticPr fontId="3" type="noConversion"/>
  <pageMargins left="0.75" right="0.75" top="1" bottom="1" header="0.5" footer="0.5"/>
  <pageSetup paperSize="9"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"/>
  <sheetViews>
    <sheetView showRuler="0" workbookViewId="0">
      <selection activeCell="F4" sqref="F4"/>
    </sheetView>
  </sheetViews>
  <sheetFormatPr defaultColWidth="10.875" defaultRowHeight="15.75"/>
  <cols>
    <col min="1" max="1" width="6.125" style="1" bestFit="1" customWidth="1"/>
    <col min="2" max="2" width="27.625" style="1" customWidth="1"/>
    <col min="3" max="3" width="7.625" style="1" bestFit="1" customWidth="1"/>
    <col min="4" max="4" width="7" style="1" bestFit="1" customWidth="1"/>
    <col min="5" max="5" width="9.125" style="1" bestFit="1" customWidth="1"/>
    <col min="6" max="6" width="7.125" style="1" bestFit="1" customWidth="1"/>
    <col min="7" max="7" width="12" style="1" bestFit="1" customWidth="1"/>
    <col min="8" max="9" width="10.875" style="1"/>
    <col min="10" max="10" width="11.875" style="1" bestFit="1" customWidth="1"/>
    <col min="11" max="16384" width="10.875" style="1"/>
  </cols>
  <sheetData>
    <row r="1" spans="1:8">
      <c r="A1" s="12" t="s">
        <v>7</v>
      </c>
      <c r="B1" s="12"/>
      <c r="C1" s="12"/>
      <c r="D1" s="12"/>
      <c r="E1" s="12"/>
      <c r="F1" s="12"/>
      <c r="G1" s="12"/>
    </row>
    <row r="2" spans="1:8">
      <c r="A2" s="12" t="s">
        <v>102</v>
      </c>
      <c r="B2" s="12"/>
      <c r="C2" s="12"/>
      <c r="D2" s="12"/>
      <c r="E2" s="12"/>
      <c r="F2" s="12"/>
      <c r="G2" s="12"/>
    </row>
    <row r="3" spans="1:8" ht="15" customHeight="1">
      <c r="A3" s="17" t="s">
        <v>116</v>
      </c>
      <c r="B3" s="17"/>
      <c r="C3" s="17"/>
      <c r="D3" s="17"/>
      <c r="E3" s="17"/>
      <c r="F3" s="17"/>
      <c r="G3" s="17"/>
    </row>
    <row r="4" spans="1:8" ht="47.25">
      <c r="A4" s="3" t="s">
        <v>11</v>
      </c>
      <c r="B4" s="3" t="s">
        <v>12</v>
      </c>
      <c r="C4" s="3" t="s">
        <v>13</v>
      </c>
      <c r="D4" s="3" t="s">
        <v>14</v>
      </c>
      <c r="E4" s="3" t="s">
        <v>15</v>
      </c>
      <c r="F4" s="3" t="s">
        <v>16</v>
      </c>
      <c r="G4" s="3" t="s">
        <v>17</v>
      </c>
      <c r="H4" s="3" t="s">
        <v>33</v>
      </c>
    </row>
    <row r="5" spans="1:8" ht="31.5">
      <c r="A5" s="3">
        <v>1</v>
      </c>
      <c r="B5" s="3" t="s">
        <v>68</v>
      </c>
      <c r="C5" s="3"/>
      <c r="D5" s="3"/>
      <c r="E5" s="3"/>
      <c r="F5" s="3"/>
      <c r="G5" s="3"/>
      <c r="H5" s="3"/>
    </row>
    <row r="6" spans="1:8" ht="63">
      <c r="A6" s="3">
        <v>2</v>
      </c>
      <c r="B6" s="3" t="s">
        <v>70</v>
      </c>
      <c r="C6" s="3"/>
      <c r="D6" s="3"/>
      <c r="E6" s="3"/>
      <c r="F6" s="3"/>
      <c r="G6" s="3"/>
      <c r="H6" s="3"/>
    </row>
    <row r="7" spans="1:8" ht="47.25">
      <c r="A7" s="3">
        <v>3</v>
      </c>
      <c r="B7" s="3" t="s">
        <v>69</v>
      </c>
      <c r="C7" s="3" t="s">
        <v>62</v>
      </c>
      <c r="D7" s="3">
        <v>2</v>
      </c>
      <c r="E7" s="3"/>
      <c r="F7" s="3"/>
      <c r="G7" s="3"/>
      <c r="H7" s="3"/>
    </row>
    <row r="8" spans="1:8">
      <c r="A8" s="3">
        <v>4</v>
      </c>
      <c r="B8" s="3" t="s">
        <v>91</v>
      </c>
      <c r="C8" s="3"/>
      <c r="D8" s="3"/>
      <c r="E8" s="3"/>
      <c r="F8" s="3"/>
      <c r="G8" s="3"/>
      <c r="H8" s="3"/>
    </row>
    <row r="9" spans="1:8" ht="31.5">
      <c r="A9" s="3">
        <v>5</v>
      </c>
      <c r="B9" s="3" t="s">
        <v>101</v>
      </c>
      <c r="C9" s="3"/>
      <c r="D9" s="3"/>
      <c r="E9" s="3"/>
      <c r="F9" s="3"/>
      <c r="G9" s="3"/>
      <c r="H9" s="3"/>
    </row>
    <row r="10" spans="1:8">
      <c r="A10" s="3">
        <v>6</v>
      </c>
      <c r="B10" s="3" t="s">
        <v>92</v>
      </c>
      <c r="C10" s="3"/>
      <c r="D10" s="3"/>
      <c r="E10" s="3"/>
      <c r="F10" s="3"/>
      <c r="G10" s="3"/>
      <c r="H10" s="3"/>
    </row>
    <row r="11" spans="1:8">
      <c r="A11" s="3">
        <v>7</v>
      </c>
      <c r="B11" s="3" t="s">
        <v>93</v>
      </c>
      <c r="C11" s="3"/>
      <c r="D11" s="3"/>
      <c r="E11" s="3"/>
      <c r="F11" s="3"/>
      <c r="G11" s="3"/>
      <c r="H11" s="3"/>
    </row>
    <row r="12" spans="1:8" ht="31.5">
      <c r="A12" s="3">
        <v>8</v>
      </c>
      <c r="B12" s="5" t="s">
        <v>27</v>
      </c>
      <c r="C12" s="3"/>
      <c r="D12" s="3"/>
      <c r="E12" s="3"/>
      <c r="F12" s="3"/>
      <c r="G12" s="3"/>
      <c r="H12" s="3"/>
    </row>
    <row r="13" spans="1:8" ht="31.5">
      <c r="A13" s="3">
        <v>9</v>
      </c>
      <c r="B13" s="3" t="s">
        <v>90</v>
      </c>
      <c r="C13" s="3"/>
      <c r="D13" s="3"/>
      <c r="E13" s="3"/>
      <c r="F13" s="3"/>
      <c r="G13" s="3"/>
    </row>
    <row r="14" spans="1:8">
      <c r="A14" s="3"/>
      <c r="B14" s="3"/>
      <c r="C14" s="3"/>
      <c r="D14" s="3"/>
      <c r="E14" s="3"/>
      <c r="F14" s="3"/>
      <c r="G14" s="6"/>
      <c r="H14" s="4">
        <v>20000</v>
      </c>
    </row>
  </sheetData>
  <mergeCells count="3">
    <mergeCell ref="A1:G1"/>
    <mergeCell ref="A2:G2"/>
    <mergeCell ref="A3:G3"/>
  </mergeCells>
  <phoneticPr fontId="3" type="noConversion"/>
  <pageMargins left="0.75" right="0.75" top="1" bottom="1" header="0.5" footer="0.5"/>
  <pageSetup paperSize="9"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showRuler="0" workbookViewId="0">
      <selection activeCell="I10" sqref="I10"/>
    </sheetView>
  </sheetViews>
  <sheetFormatPr defaultColWidth="10.875" defaultRowHeight="15.75"/>
  <cols>
    <col min="1" max="1" width="6.125" style="1" bestFit="1" customWidth="1"/>
    <col min="2" max="2" width="18" style="1" bestFit="1" customWidth="1"/>
    <col min="3" max="3" width="7.625" style="1" bestFit="1" customWidth="1"/>
    <col min="4" max="4" width="7" style="1" bestFit="1" customWidth="1"/>
    <col min="5" max="5" width="9.125" style="1" bestFit="1" customWidth="1"/>
    <col min="6" max="6" width="7.125" style="1" bestFit="1" customWidth="1"/>
    <col min="7" max="7" width="12" style="1" bestFit="1" customWidth="1"/>
    <col min="8" max="16384" width="10.875" style="1"/>
  </cols>
  <sheetData>
    <row r="1" spans="1:7">
      <c r="A1" s="12" t="s">
        <v>7</v>
      </c>
      <c r="B1" s="12"/>
      <c r="C1" s="12"/>
      <c r="D1" s="12"/>
      <c r="E1" s="12"/>
      <c r="F1" s="12"/>
      <c r="G1" s="12"/>
    </row>
    <row r="2" spans="1:7">
      <c r="A2" s="12" t="s">
        <v>104</v>
      </c>
      <c r="B2" s="12"/>
      <c r="C2" s="12"/>
      <c r="D2" s="12"/>
      <c r="E2" s="12"/>
      <c r="F2" s="12"/>
      <c r="G2" s="12"/>
    </row>
    <row r="3" spans="1:7">
      <c r="A3" s="17" t="s">
        <v>50</v>
      </c>
      <c r="B3" s="17"/>
      <c r="C3" s="17"/>
      <c r="D3" s="17"/>
      <c r="E3" s="17"/>
      <c r="F3" s="17"/>
      <c r="G3" s="17"/>
    </row>
    <row r="4" spans="1:7" ht="47.25">
      <c r="A4" s="3" t="s">
        <v>11</v>
      </c>
      <c r="B4" s="3" t="s">
        <v>12</v>
      </c>
      <c r="C4" s="3" t="s">
        <v>13</v>
      </c>
      <c r="D4" s="3" t="s">
        <v>14</v>
      </c>
      <c r="E4" s="3" t="s">
        <v>15</v>
      </c>
      <c r="F4" s="3" t="s">
        <v>16</v>
      </c>
      <c r="G4" s="3" t="s">
        <v>17</v>
      </c>
    </row>
    <row r="5" spans="1:7" ht="78.75">
      <c r="A5" s="3">
        <v>1</v>
      </c>
      <c r="B5" s="3" t="s">
        <v>97</v>
      </c>
      <c r="C5" s="3" t="s">
        <v>0</v>
      </c>
      <c r="D5" s="3">
        <v>4.5999999999999996</v>
      </c>
      <c r="E5" s="3"/>
      <c r="F5" s="3"/>
      <c r="G5" s="3">
        <v>13800</v>
      </c>
    </row>
    <row r="6" spans="1:7" ht="94.5">
      <c r="A6" s="3">
        <v>2</v>
      </c>
      <c r="B6" s="3" t="s">
        <v>98</v>
      </c>
      <c r="C6" s="3" t="s">
        <v>0</v>
      </c>
      <c r="D6" s="3">
        <v>9.4</v>
      </c>
      <c r="E6" s="3"/>
      <c r="F6" s="3"/>
      <c r="G6" s="3">
        <v>28200</v>
      </c>
    </row>
    <row r="7" spans="1:7">
      <c r="G7" s="1">
        <f>SUM(G5:G6)</f>
        <v>42000</v>
      </c>
    </row>
  </sheetData>
  <mergeCells count="3">
    <mergeCell ref="A1:G1"/>
    <mergeCell ref="A2:G2"/>
    <mergeCell ref="A3:G3"/>
  </mergeCells>
  <phoneticPr fontId="3" type="noConversion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9"/>
  <sheetViews>
    <sheetView showRuler="0" workbookViewId="0">
      <selection activeCell="I26" sqref="I26"/>
    </sheetView>
  </sheetViews>
  <sheetFormatPr defaultColWidth="10.875" defaultRowHeight="15.75"/>
  <cols>
    <col min="1" max="1" width="6.125" style="1" bestFit="1" customWidth="1"/>
    <col min="2" max="2" width="27.625" style="1" customWidth="1"/>
    <col min="3" max="3" width="7.625" style="1" bestFit="1" customWidth="1"/>
    <col min="4" max="4" width="7.125" style="1" bestFit="1" customWidth="1"/>
    <col min="5" max="5" width="9.125" style="1" bestFit="1" customWidth="1"/>
    <col min="6" max="6" width="7.125" style="1" bestFit="1" customWidth="1"/>
    <col min="7" max="7" width="12" style="1" bestFit="1" customWidth="1"/>
    <col min="8" max="16384" width="10.875" style="1"/>
  </cols>
  <sheetData>
    <row r="1" spans="1:8">
      <c r="A1" s="12" t="s">
        <v>7</v>
      </c>
      <c r="B1" s="12"/>
      <c r="C1" s="12"/>
      <c r="D1" s="12"/>
      <c r="E1" s="12"/>
      <c r="F1" s="12"/>
      <c r="G1" s="12"/>
    </row>
    <row r="2" spans="1:8">
      <c r="A2" s="12" t="s">
        <v>103</v>
      </c>
      <c r="B2" s="12"/>
      <c r="C2" s="12"/>
      <c r="D2" s="12"/>
      <c r="E2" s="12"/>
      <c r="F2" s="12"/>
      <c r="G2" s="12"/>
    </row>
    <row r="3" spans="1:8">
      <c r="A3" s="12" t="s">
        <v>71</v>
      </c>
      <c r="B3" s="12"/>
      <c r="C3" s="12"/>
      <c r="D3" s="12"/>
      <c r="E3" s="12"/>
      <c r="F3" s="12"/>
      <c r="G3" s="12"/>
    </row>
    <row r="4" spans="1:8" ht="47.25">
      <c r="A4" s="3" t="s">
        <v>11</v>
      </c>
      <c r="B4" s="3" t="s">
        <v>12</v>
      </c>
      <c r="C4" s="3" t="s">
        <v>13</v>
      </c>
      <c r="D4" s="3" t="s">
        <v>14</v>
      </c>
      <c r="E4" s="3" t="s">
        <v>15</v>
      </c>
      <c r="F4" s="3" t="s">
        <v>16</v>
      </c>
      <c r="G4" s="3" t="s">
        <v>17</v>
      </c>
      <c r="H4" s="3" t="s">
        <v>33</v>
      </c>
    </row>
    <row r="5" spans="1:8" ht="31.5">
      <c r="A5" s="3">
        <v>1</v>
      </c>
      <c r="B5" s="3" t="s">
        <v>6</v>
      </c>
      <c r="C5" s="3"/>
      <c r="D5" s="3"/>
      <c r="E5" s="3"/>
      <c r="F5" s="3"/>
      <c r="G5" s="3"/>
      <c r="H5" s="3"/>
    </row>
    <row r="6" spans="1:8">
      <c r="A6" s="3"/>
      <c r="B6" s="3" t="s">
        <v>49</v>
      </c>
      <c r="C6" s="3"/>
      <c r="D6" s="3"/>
      <c r="E6" s="3"/>
      <c r="F6" s="3"/>
      <c r="G6" s="3"/>
      <c r="H6" s="3"/>
    </row>
    <row r="7" spans="1:8">
      <c r="A7" s="3"/>
      <c r="B7" s="3" t="s">
        <v>38</v>
      </c>
      <c r="C7" s="3"/>
      <c r="D7" s="3"/>
      <c r="E7" s="3"/>
      <c r="F7" s="3"/>
      <c r="G7" s="3"/>
      <c r="H7" s="3"/>
    </row>
    <row r="8" spans="1:8">
      <c r="A8" s="3"/>
      <c r="B8" s="3" t="s">
        <v>39</v>
      </c>
      <c r="C8" s="3"/>
      <c r="D8" s="3"/>
      <c r="E8" s="3"/>
      <c r="F8" s="3"/>
      <c r="G8" s="3"/>
      <c r="H8" s="3">
        <v>170000</v>
      </c>
    </row>
    <row r="9" spans="1:8" ht="47.25">
      <c r="A9" s="3"/>
      <c r="B9" s="3" t="s">
        <v>45</v>
      </c>
      <c r="C9" s="3"/>
      <c r="D9" s="3"/>
      <c r="E9" s="3"/>
      <c r="F9" s="3"/>
      <c r="G9" s="3"/>
      <c r="H9" s="3">
        <f>220000</f>
        <v>220000</v>
      </c>
    </row>
    <row r="10" spans="1:8" ht="31.5">
      <c r="A10" s="3"/>
      <c r="B10" s="3" t="s">
        <v>40</v>
      </c>
      <c r="C10" s="3"/>
      <c r="D10" s="3"/>
      <c r="E10" s="3"/>
      <c r="F10" s="3"/>
      <c r="G10" s="3"/>
      <c r="H10" s="3">
        <f>26400+8640</f>
        <v>35040</v>
      </c>
    </row>
    <row r="11" spans="1:8">
      <c r="A11" s="3"/>
      <c r="B11" s="3" t="s">
        <v>41</v>
      </c>
      <c r="C11" s="3"/>
      <c r="D11" s="3"/>
      <c r="E11" s="3"/>
      <c r="F11" s="3"/>
      <c r="G11" s="3"/>
      <c r="H11" s="3">
        <f>44700+920</f>
        <v>45620</v>
      </c>
    </row>
    <row r="12" spans="1:8">
      <c r="A12" s="3"/>
      <c r="B12" s="3" t="s">
        <v>42</v>
      </c>
      <c r="C12" s="3"/>
      <c r="D12" s="3"/>
      <c r="E12" s="3"/>
      <c r="F12" s="3"/>
      <c r="G12" s="3"/>
      <c r="H12" s="3">
        <v>80000</v>
      </c>
    </row>
    <row r="13" spans="1:8">
      <c r="A13" s="3"/>
      <c r="B13" s="3" t="s">
        <v>43</v>
      </c>
      <c r="C13" s="3" t="s">
        <v>1</v>
      </c>
      <c r="D13" s="3">
        <v>342.5</v>
      </c>
      <c r="E13" s="3"/>
      <c r="F13" s="3"/>
      <c r="G13" s="3"/>
      <c r="H13" s="3">
        <v>245000</v>
      </c>
    </row>
    <row r="14" spans="1:8" ht="31.5">
      <c r="A14" s="3"/>
      <c r="B14" s="3" t="s">
        <v>44</v>
      </c>
      <c r="C14" s="3"/>
      <c r="D14" s="3"/>
      <c r="E14" s="3"/>
      <c r="F14" s="3"/>
      <c r="G14" s="3"/>
      <c r="H14" s="3">
        <v>53000</v>
      </c>
    </row>
    <row r="15" spans="1:8" ht="47.25">
      <c r="A15" s="3"/>
      <c r="B15" s="3" t="s">
        <v>48</v>
      </c>
      <c r="C15" s="3"/>
      <c r="D15" s="3"/>
      <c r="E15" s="3"/>
      <c r="F15" s="3"/>
      <c r="G15" s="3"/>
      <c r="H15" s="3">
        <f>45000+70000+40000</f>
        <v>155000</v>
      </c>
    </row>
    <row r="16" spans="1:8">
      <c r="A16" s="3"/>
      <c r="B16" s="3" t="s">
        <v>46</v>
      </c>
      <c r="C16" s="3"/>
      <c r="D16" s="3"/>
      <c r="E16" s="3"/>
      <c r="F16" s="3"/>
      <c r="G16" s="3"/>
      <c r="H16" s="3">
        <v>176000</v>
      </c>
    </row>
    <row r="17" spans="1:8">
      <c r="A17" s="3"/>
      <c r="B17" s="3" t="s">
        <v>47</v>
      </c>
      <c r="C17" s="3"/>
      <c r="D17" s="3"/>
      <c r="E17" s="3"/>
      <c r="F17" s="3"/>
      <c r="G17" s="3"/>
      <c r="H17" s="3">
        <v>90000</v>
      </c>
    </row>
    <row r="18" spans="1:8" ht="31.5">
      <c r="A18" s="3">
        <v>2</v>
      </c>
      <c r="B18" s="5" t="s">
        <v>27</v>
      </c>
      <c r="C18" s="3"/>
      <c r="D18" s="3"/>
      <c r="E18" s="3"/>
      <c r="F18" s="3"/>
      <c r="G18" s="3"/>
      <c r="H18" s="3"/>
    </row>
    <row r="19" spans="1:8">
      <c r="A19" s="3">
        <v>3</v>
      </c>
      <c r="B19" s="7" t="s">
        <v>5</v>
      </c>
      <c r="C19" s="3"/>
      <c r="D19" s="3"/>
      <c r="E19" s="3"/>
      <c r="F19" s="3"/>
      <c r="G19" s="3"/>
      <c r="H19" s="3"/>
    </row>
    <row r="20" spans="1:8" ht="31.5">
      <c r="A20" s="3">
        <v>4</v>
      </c>
      <c r="B20" s="7" t="s">
        <v>96</v>
      </c>
      <c r="C20" s="3" t="s">
        <v>1</v>
      </c>
      <c r="D20" s="3"/>
      <c r="E20" s="3"/>
      <c r="F20" s="3"/>
      <c r="G20" s="3"/>
      <c r="H20" s="3"/>
    </row>
    <row r="21" spans="1:8">
      <c r="A21" s="3"/>
      <c r="B21" s="7"/>
      <c r="C21" s="3"/>
      <c r="D21" s="3"/>
      <c r="E21" s="3"/>
      <c r="F21" s="3"/>
      <c r="G21" s="3"/>
      <c r="H21" s="3"/>
    </row>
    <row r="22" spans="1:8">
      <c r="A22" s="3"/>
      <c r="B22" s="7"/>
      <c r="C22" s="3"/>
      <c r="D22" s="3"/>
      <c r="E22" s="3"/>
      <c r="F22" s="3"/>
      <c r="G22" s="3"/>
      <c r="H22" s="3"/>
    </row>
    <row r="23" spans="1:8">
      <c r="A23" s="3"/>
      <c r="B23" s="7"/>
      <c r="C23" s="3"/>
      <c r="D23" s="3"/>
      <c r="E23" s="3"/>
      <c r="F23" s="3"/>
      <c r="G23" s="3"/>
      <c r="H23" s="3"/>
    </row>
    <row r="24" spans="1:8">
      <c r="A24" s="3"/>
      <c r="B24" s="7"/>
      <c r="C24" s="3"/>
      <c r="D24" s="3"/>
      <c r="E24" s="3"/>
      <c r="F24" s="3"/>
      <c r="G24" s="3"/>
      <c r="H24" s="3"/>
    </row>
    <row r="25" spans="1:8">
      <c r="A25" s="3"/>
      <c r="B25" s="7"/>
      <c r="C25" s="3"/>
      <c r="D25" s="3"/>
      <c r="E25" s="3"/>
      <c r="F25" s="3"/>
      <c r="G25" s="3"/>
      <c r="H25" s="3"/>
    </row>
    <row r="26" spans="1:8">
      <c r="A26" s="3"/>
      <c r="B26" s="3"/>
      <c r="C26" s="3"/>
      <c r="D26" s="3"/>
      <c r="E26" s="3"/>
      <c r="F26" s="3"/>
      <c r="G26" s="3"/>
      <c r="H26" s="4">
        <f>SUM(H5:H19)</f>
        <v>1269660</v>
      </c>
    </row>
    <row r="29" spans="1:8" ht="37.5">
      <c r="B29" s="10" t="s">
        <v>115</v>
      </c>
    </row>
  </sheetData>
  <mergeCells count="3">
    <mergeCell ref="A1:G1"/>
    <mergeCell ref="A2:G2"/>
    <mergeCell ref="A3:G3"/>
  </mergeCells>
  <phoneticPr fontId="3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Цоколь</vt:lpstr>
      <vt:lpstr>Перекрытия 1эт</vt:lpstr>
      <vt:lpstr>Стены</vt:lpstr>
      <vt:lpstr>Перекрытия над гаражом</vt:lpstr>
      <vt:lpstr>Перекрытия над 1-ым этажом</vt:lpstr>
      <vt:lpstr>перекрытия дер</vt:lpstr>
      <vt:lpstr>перекрытия над комнатой по дер</vt:lpstr>
      <vt:lpstr>Крыльца</vt:lpstr>
      <vt:lpstr>Кровля</vt:lpstr>
      <vt:lpstr>лестница</vt:lpstr>
      <vt:lpstr>Перегородки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User</cp:lastModifiedBy>
  <cp:lastPrinted>2015-04-18T07:34:06Z</cp:lastPrinted>
  <dcterms:created xsi:type="dcterms:W3CDTF">2015-03-16T16:51:18Z</dcterms:created>
  <dcterms:modified xsi:type="dcterms:W3CDTF">2015-04-21T06:21:02Z</dcterms:modified>
</cp:coreProperties>
</file>